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820E060E-883F-4223-B791-37164ECA2849}" xr6:coauthVersionLast="47" xr6:coauthVersionMax="47" xr10:uidLastSave="{00000000-0000-0000-0000-000000000000}"/>
  <bookViews>
    <workbookView xWindow="-98" yWindow="-98" windowWidth="25846" windowHeight="14941" xr2:uid="{1ECFD228-FB66-42AE-B8B9-83CA696A8B39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4" i="1" l="1"/>
  <c r="V14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<sst xmlns="http://schemas.openxmlformats.org/spreadsheetml/2006/main" count="65" uniqueCount="50">
  <si>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</si>
  <si>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</si>
  <si>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</si>
  <si>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</si>
  <si>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</si>
  <si>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</si>
  <si>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</si>
  <si>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</si>
  <si>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</si>
  <si>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</si>
  <si>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</si>
  <si>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</si>
  <si>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</si>
  <si>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</si>
  <si>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</si>
  <si>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</si>
  <si>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</si>
  <si>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</si>
  <si>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</si>
  <si>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</si>
  <si>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</si>
  <si>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</si>
  <si>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</si>
  <si>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</si>
  <si>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</si>
  <si>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</si>
  <si>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</si>
  <si>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</si>
  <si>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</si>
  <si>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</si>
  <si>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GA-503</t>
  </si>
  <si>
    <t>Unified Government of Athens-Clarke County</t>
  </si>
  <si>
    <t>ABHS Supportive Housing 23 Unit FY21</t>
  </si>
  <si>
    <t>GA0096L4B032114</t>
  </si>
  <si>
    <t>PH</t>
  </si>
  <si>
    <t/>
  </si>
  <si>
    <t>Atlanta</t>
  </si>
  <si>
    <t>Athens-Clarke County CoC</t>
  </si>
  <si>
    <t>Georgia Housing and Finance Authority</t>
  </si>
  <si>
    <t>Advantage BHS S+CR</t>
  </si>
  <si>
    <t>GA0097L4B032114</t>
  </si>
  <si>
    <t>FMR</t>
  </si>
  <si>
    <t>AIDS Athens S+CR</t>
  </si>
  <si>
    <t>GA0098L4B032114</t>
  </si>
  <si>
    <t>ABHS Supportive Housing Program 5 Unit FY21</t>
  </si>
  <si>
    <t>GA0253L4B032108</t>
  </si>
  <si>
    <t>Project Safe Rapid Rehousing FY21</t>
  </si>
  <si>
    <t>GA0375D4B032102</t>
  </si>
  <si>
    <t>New ABHS PSH 2 - Unit Project</t>
  </si>
  <si>
    <t>GA0426T4B032100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</si>
</sst>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12" xfId="0" applyBorder="1"/>
  </cellXfs>
  <cellStyles count="2">
    <cellStyle name="Currency" xfId="1" builtinId="4"/>
    <cellStyle name="Normal" xfId="0" builtinId="0"/>
  </cellStyles>
  <dxfs count="6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F5B9-4059-4492-B30E-603C3735056D}">
  <sheetPr codeName="Sheet98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853727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225894</v>
      </c>
      <c r="G9" s="30">
        <v>0</v>
      </c>
      <c r="H9" s="30">
        <v>12022</v>
      </c>
      <c r="I9" s="30">
        <v>0</v>
      </c>
      <c r="J9" s="31">
        <v>0</v>
      </c>
      <c r="K9" s="32">
        <v>6520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4" si="0">SUM(M9:T9)</f>
        <v>0</v>
      </c>
      <c r="V9" s="36">
        <f t="shared" ref="V9:V24" si="1">SUM(F9:K9)</f>
        <v>244436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0">
        <v>187680</v>
      </c>
      <c r="H10" s="30">
        <v>0</v>
      </c>
      <c r="I10" s="30">
        <v>0</v>
      </c>
      <c r="J10" s="31">
        <v>0</v>
      </c>
      <c r="K10" s="32">
        <v>9626</v>
      </c>
      <c r="L10" s="33" t="s">
        <v>41</v>
      </c>
      <c r="M10" s="34">
        <v>0</v>
      </c>
      <c r="N10" s="34">
        <v>0</v>
      </c>
      <c r="O10" s="34">
        <v>20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20</v>
      </c>
      <c r="V10" s="36">
        <f t="shared" si="1"/>
        <v>197306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0">
        <v>236640</v>
      </c>
      <c r="H11" s="30">
        <v>0</v>
      </c>
      <c r="I11" s="30">
        <v>0</v>
      </c>
      <c r="J11" s="31">
        <v>0</v>
      </c>
      <c r="K11" s="32">
        <v>12531</v>
      </c>
      <c r="L11" s="33" t="s">
        <v>41</v>
      </c>
      <c r="M11" s="34">
        <v>0</v>
      </c>
      <c r="N11" s="34">
        <v>0</v>
      </c>
      <c r="O11" s="34">
        <v>16</v>
      </c>
      <c r="P11" s="34">
        <v>4</v>
      </c>
      <c r="Q11" s="34">
        <v>3</v>
      </c>
      <c r="R11" s="34">
        <v>0</v>
      </c>
      <c r="S11" s="34">
        <v>0</v>
      </c>
      <c r="T11" s="34">
        <v>0</v>
      </c>
      <c r="U11" s="35">
        <f t="shared" si="0"/>
        <v>23</v>
      </c>
      <c r="V11" s="36">
        <f t="shared" si="1"/>
        <v>249171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66010</v>
      </c>
      <c r="G12" s="30">
        <v>0</v>
      </c>
      <c r="H12" s="30">
        <v>5000</v>
      </c>
      <c r="I12" s="30">
        <v>0</v>
      </c>
      <c r="J12" s="31">
        <v>0</v>
      </c>
      <c r="K12" s="32">
        <v>3500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74510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2023</v>
      </c>
      <c r="E13" s="29" t="s">
        <v>34</v>
      </c>
      <c r="F13" s="30">
        <v>0</v>
      </c>
      <c r="G13" s="30">
        <v>36024</v>
      </c>
      <c r="H13" s="30">
        <v>17156</v>
      </c>
      <c r="I13" s="30">
        <v>0</v>
      </c>
      <c r="J13" s="31">
        <v>0</v>
      </c>
      <c r="K13" s="32">
        <v>0</v>
      </c>
      <c r="L13" s="33" t="s">
        <v>41</v>
      </c>
      <c r="M13" s="34">
        <v>0</v>
      </c>
      <c r="N13" s="34">
        <v>0</v>
      </c>
      <c r="O13" s="34">
        <v>0</v>
      </c>
      <c r="P13" s="34">
        <v>2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3</v>
      </c>
      <c r="V13" s="36">
        <f t="shared" si="1"/>
        <v>53180</v>
      </c>
    </row>
    <row r="14" spans="1:22" s="37" customFormat="1" x14ac:dyDescent="0.45">
      <c r="A14" s="27" t="s">
        <v>31</v>
      </c>
      <c r="B14" s="27" t="s">
        <v>48</v>
      </c>
      <c r="C14" s="28" t="s">
        <v>49</v>
      </c>
      <c r="D14" s="28">
        <v>2023</v>
      </c>
      <c r="E14" s="29" t="s">
        <v>34</v>
      </c>
      <c r="F14" s="30">
        <v>0</v>
      </c>
      <c r="G14" s="30">
        <v>28896</v>
      </c>
      <c r="H14" s="30">
        <v>0</v>
      </c>
      <c r="I14" s="30">
        <v>3676</v>
      </c>
      <c r="J14" s="31">
        <v>0</v>
      </c>
      <c r="K14" s="32">
        <v>2552</v>
      </c>
      <c r="L14" s="33"/>
      <c r="M14" s="34">
        <v>0</v>
      </c>
      <c r="N14" s="34">
        <v>0</v>
      </c>
      <c r="O14" s="34">
        <v>0</v>
      </c>
      <c r="P14" s="34">
        <v>0</v>
      </c>
      <c r="Q14" s="34">
        <v>2</v>
      </c>
      <c r="R14" s="34">
        <v>0</v>
      </c>
      <c r="S14" s="34">
        <v>0</v>
      </c>
      <c r="T14" s="34">
        <v>0</v>
      </c>
      <c r="U14" s="35">
        <f t="shared" si="0"/>
        <v>2</v>
      </c>
      <c r="V14" s="36">
        <f t="shared" ref="V14" si="2">SUM(F14:K14)</f>
        <v>35124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A13BF5B9-4059-4492-B30E-603C3735056D}"/>
  <conditionalFormatting sqref="V9:V13 V15:V24">
    <cfRule type="cellIs" dxfId="5" priority="7" operator="lessThan">
      <formula>0</formula>
    </cfRule>
  </conditionalFormatting>
  <conditionalFormatting sqref="V9:V13 V15:V24">
    <cfRule type="expression" dxfId="4" priority="5">
      <formula>#REF!&lt;0</formula>
    </cfRule>
  </conditionalFormatting>
  <conditionalFormatting sqref="D9:D24">
    <cfRule type="expression" dxfId="3" priority="4">
      <formula>OR($D9&gt;2023,AND($D9&lt;2023,$D9&lt;&gt;""))</formula>
    </cfRule>
  </conditionalFormatting>
  <conditionalFormatting sqref="V14">
    <cfRule type="cellIs" dxfId="2" priority="2" operator="lessThan">
      <formula>0</formula>
    </cfRule>
  </conditionalFormatting>
  <conditionalFormatting sqref="V14">
    <cfRule type="expression" dxfId="1" priority="3">
      <formula>$V$7&lt;0</formula>
    </cfRule>
  </conditionalFormatting>
  <conditionalFormatting sqref="C9:C24">
    <cfRule type="expression" dxfId="0" priority="8">
      <formula>(#REF!&gt;1)</formula>
    </cfRule>
  </conditionalFormatting>
  <dataValidations count="3">
    <dataValidation type="list" allowBlank="1" showInputMessage="1" showErrorMessage="1" sqref="L9:L24" xr:uid="{64B71468-81C6-4560-B662-B4B6D57FEF4C}">
      <formula1>"N/A, FMR, Actual Rent"</formula1>
    </dataValidation>
    <dataValidation type="list" allowBlank="1" showInputMessage="1" showErrorMessage="1" sqref="E9:E24" xr:uid="{EC275BE4-E9D1-4322-ACDB-C1E0E16A9347}">
      <formula1>"PH, TH, Joint TH &amp; PH-RRH, HMIS, SSO, TRA, PRA, SRA, S+C/SRO"</formula1>
    </dataValidation>
    <dataValidation allowBlank="1" showErrorMessage="1" sqref="A8:V8" xr:uid="{B2379179-523D-4736-9B74-B5403DDCFFF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2022-06-30T21:54:03Z</dcterms:created>
  <dcterms:modified xsi:type="dcterms:W3CDTF">2022-08-17T21:55:48Z</dcterms:modified>
</cp:coreProperties>
</file>