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dropbox\DropDR\2022 Reports\2022 GIW\HUD Exchange Revised\GIWs\"/>
    </mc:Choice>
  </mc:AlternateContent>
  <xr:revisionPtr revIDLastSave="0" documentId="13_ncr:1_{DC4F08AD-6B2E-48C9-AACB-D8F896FC7E28}" xr6:coauthVersionLast="47" xr6:coauthVersionMax="47" xr10:uidLastSave="{00000000-0000-0000-0000-000000000000}"/>
  <bookViews>
    <workbookView xWindow="-98" yWindow="-98" windowWidth="25846" windowHeight="14941" xr2:uid="{37533D26-76DA-40D4-B373-31802DF2C0DC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4" i="1" l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<sst xmlns="http://schemas.openxmlformats.org/spreadsheetml/2006/main" count="65" uniqueCount="54">
  <si>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</si>
  <si>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</si>
  <si>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</si>
  <si>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</si>
  <si>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</si>
  <si>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</si>
  <si>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</si>
  <si>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</si>
  <si>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</si>
  <si>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</si>
  <si>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</si>
  <si>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</si>
  <si>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</si>
  <si>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</si>
  <si>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</si>
  <si>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</si>
  <si>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</si>
  <si>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</si>
  <si>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</si>
  <si>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</si>
  <si>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</si>
  <si>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</si>
  <si>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</si>
  <si>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</si>
  <si>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</si>
  <si>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</si>
  <si>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</si>
  <si>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</si>
  <si>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</si>
  <si>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</si>
  <si>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FL-514</t>
  </si>
  <si>
    <t>Ocala Housing Authority</t>
  </si>
  <si>
    <t>HOMES Renewal formerly of MCHC yr 2</t>
  </si>
  <si>
    <t>FL0341L4H142111</t>
  </si>
  <si>
    <t>PH</t>
  </si>
  <si>
    <t/>
  </si>
  <si>
    <t>Jacksonville</t>
  </si>
  <si>
    <t>Ocala/Marion County CoC</t>
  </si>
  <si>
    <t>Ocala/Marion County Joint Office on Homelessness</t>
  </si>
  <si>
    <t>Greater New Hope Inc</t>
  </si>
  <si>
    <t>HOMES II Renewal with Expansion of PSH</t>
  </si>
  <si>
    <t>FL0342L4H142111</t>
  </si>
  <si>
    <t>Shepherd's LightHouse, Inc.</t>
  </si>
  <si>
    <t>RRH 2021 Renewal</t>
  </si>
  <si>
    <t>FL0475L4H142108</t>
  </si>
  <si>
    <t>FMR</t>
  </si>
  <si>
    <t>THPHRRH Renewal 2021</t>
  </si>
  <si>
    <t>FL0696L4H142104</t>
  </si>
  <si>
    <t>Joint TH &amp; PH-RRH</t>
  </si>
  <si>
    <t>Marion County DV Renewal</t>
  </si>
  <si>
    <t>FL0836L4H142102</t>
  </si>
  <si>
    <t>City of Ocala</t>
  </si>
  <si>
    <t>HMIS 2022-2023</t>
  </si>
  <si>
    <t>FL0641L4H142105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</si>
</sst>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0EC3C-E3F7-43EC-8DE9-AE4B57C24C1D}">
  <sheetPr codeName="Sheet82">
    <pageSetUpPr fitToPage="1"/>
  </sheetPr>
  <dimension ref="A1:V24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431188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1">
        <v>0</v>
      </c>
      <c r="H9" s="31">
        <v>13922</v>
      </c>
      <c r="I9" s="31">
        <v>20874</v>
      </c>
      <c r="J9" s="31">
        <v>0</v>
      </c>
      <c r="K9" s="32">
        <v>2348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24" si="0">SUM(M9:T9)</f>
        <v>0</v>
      </c>
      <c r="V9" s="36">
        <f t="shared" ref="V9:V24" si="1">SUM(F9:K9)</f>
        <v>37144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2023</v>
      </c>
      <c r="E10" s="29" t="s">
        <v>34</v>
      </c>
      <c r="F10" s="30">
        <v>27019</v>
      </c>
      <c r="G10" s="31">
        <v>0</v>
      </c>
      <c r="H10" s="31">
        <v>0</v>
      </c>
      <c r="I10" s="31">
        <v>0</v>
      </c>
      <c r="J10" s="31">
        <v>0</v>
      </c>
      <c r="K10" s="32">
        <v>2223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si="0"/>
        <v>0</v>
      </c>
      <c r="V10" s="36">
        <f t="shared" si="1"/>
        <v>29242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2023</v>
      </c>
      <c r="E11" s="29" t="s">
        <v>34</v>
      </c>
      <c r="F11" s="30">
        <v>0</v>
      </c>
      <c r="G11" s="31">
        <v>58200</v>
      </c>
      <c r="H11" s="31">
        <v>0</v>
      </c>
      <c r="I11" s="31">
        <v>0</v>
      </c>
      <c r="J11" s="31">
        <v>0</v>
      </c>
      <c r="K11" s="32">
        <v>1508</v>
      </c>
      <c r="L11" s="33" t="s">
        <v>45</v>
      </c>
      <c r="M11" s="34">
        <v>0</v>
      </c>
      <c r="N11" s="34">
        <v>0</v>
      </c>
      <c r="O11" s="34">
        <v>0</v>
      </c>
      <c r="P11" s="34">
        <v>1</v>
      </c>
      <c r="Q11" s="34">
        <v>3</v>
      </c>
      <c r="R11" s="34">
        <v>0</v>
      </c>
      <c r="S11" s="34">
        <v>0</v>
      </c>
      <c r="T11" s="34">
        <v>0</v>
      </c>
      <c r="U11" s="35">
        <f t="shared" si="0"/>
        <v>4</v>
      </c>
      <c r="V11" s="36">
        <f t="shared" si="1"/>
        <v>59708</v>
      </c>
    </row>
    <row r="12" spans="1:22" x14ac:dyDescent="0.45">
      <c r="A12" s="27" t="s">
        <v>42</v>
      </c>
      <c r="B12" s="27" t="s">
        <v>46</v>
      </c>
      <c r="C12" s="28" t="s">
        <v>47</v>
      </c>
      <c r="D12" s="28">
        <v>2023</v>
      </c>
      <c r="E12" s="29" t="s">
        <v>48</v>
      </c>
      <c r="F12" s="30">
        <v>0</v>
      </c>
      <c r="G12" s="31">
        <v>54720</v>
      </c>
      <c r="H12" s="31">
        <v>4000</v>
      </c>
      <c r="I12" s="31">
        <v>0</v>
      </c>
      <c r="J12" s="31">
        <v>0</v>
      </c>
      <c r="K12" s="32">
        <v>3000</v>
      </c>
      <c r="L12" s="33" t="s">
        <v>45</v>
      </c>
      <c r="M12" s="34">
        <v>0</v>
      </c>
      <c r="N12" s="34">
        <v>0</v>
      </c>
      <c r="O12" s="34">
        <v>0</v>
      </c>
      <c r="P12" s="34">
        <v>2</v>
      </c>
      <c r="Q12" s="34">
        <v>2</v>
      </c>
      <c r="R12" s="34">
        <v>0</v>
      </c>
      <c r="S12" s="34">
        <v>0</v>
      </c>
      <c r="T12" s="34">
        <v>0</v>
      </c>
      <c r="U12" s="35">
        <f t="shared" si="0"/>
        <v>4</v>
      </c>
      <c r="V12" s="36">
        <f t="shared" si="1"/>
        <v>61720</v>
      </c>
    </row>
    <row r="13" spans="1:22" x14ac:dyDescent="0.45">
      <c r="A13" s="27" t="s">
        <v>42</v>
      </c>
      <c r="B13" s="27" t="s">
        <v>49</v>
      </c>
      <c r="C13" s="28" t="s">
        <v>50</v>
      </c>
      <c r="D13" s="28">
        <v>2023</v>
      </c>
      <c r="E13" s="29" t="s">
        <v>48</v>
      </c>
      <c r="F13" s="30">
        <v>0</v>
      </c>
      <c r="G13" s="31">
        <v>113364</v>
      </c>
      <c r="H13" s="31">
        <v>20070</v>
      </c>
      <c r="I13" s="31">
        <v>13620</v>
      </c>
      <c r="J13" s="31">
        <v>0</v>
      </c>
      <c r="K13" s="32">
        <v>12829</v>
      </c>
      <c r="L13" s="33" t="s">
        <v>45</v>
      </c>
      <c r="M13" s="34">
        <v>0</v>
      </c>
      <c r="N13" s="34">
        <v>0</v>
      </c>
      <c r="O13" s="34">
        <v>2</v>
      </c>
      <c r="P13" s="34">
        <v>4</v>
      </c>
      <c r="Q13" s="34">
        <v>3</v>
      </c>
      <c r="R13" s="34">
        <v>0</v>
      </c>
      <c r="S13" s="34">
        <v>0</v>
      </c>
      <c r="T13" s="34">
        <v>0</v>
      </c>
      <c r="U13" s="35">
        <f t="shared" si="0"/>
        <v>9</v>
      </c>
      <c r="V13" s="36">
        <f t="shared" si="1"/>
        <v>159883</v>
      </c>
    </row>
    <row r="14" spans="1:22" x14ac:dyDescent="0.45">
      <c r="A14" s="27" t="s">
        <v>51</v>
      </c>
      <c r="B14" s="27" t="s">
        <v>52</v>
      </c>
      <c r="C14" s="28" t="s">
        <v>53</v>
      </c>
      <c r="D14" s="28">
        <v>2023</v>
      </c>
      <c r="E14" s="29" t="s">
        <v>17</v>
      </c>
      <c r="F14" s="30">
        <v>0</v>
      </c>
      <c r="G14" s="31">
        <v>0</v>
      </c>
      <c r="H14" s="31">
        <v>0</v>
      </c>
      <c r="I14" s="31">
        <v>0</v>
      </c>
      <c r="J14" s="31">
        <v>75927</v>
      </c>
      <c r="K14" s="32">
        <v>7564</v>
      </c>
      <c r="L14" s="33"/>
      <c r="M14" s="34"/>
      <c r="N14" s="34"/>
      <c r="O14" s="34"/>
      <c r="P14" s="34"/>
      <c r="Q14" s="34"/>
      <c r="R14" s="34"/>
      <c r="S14" s="34"/>
      <c r="T14" s="34"/>
      <c r="U14" s="35">
        <v>0</v>
      </c>
      <c r="V14" s="36">
        <f t="shared" si="1"/>
        <v>83491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</sheetData>
  <autoFilter ref="A8:V8" xr:uid="{E230EC3C-E3F7-43EC-8DE9-AE4B57C24C1D}"/>
  <conditionalFormatting sqref="D9:D24">
    <cfRule type="expression" dxfId="3" priority="4">
      <formula>OR($D9&gt;2023,AND($D9&lt;2023,$D9&lt;&gt;""))</formula>
    </cfRule>
  </conditionalFormatting>
  <conditionalFormatting sqref="V9:V24">
    <cfRule type="cellIs" dxfId="2" priority="3" operator="lessThan">
      <formula>0</formula>
    </cfRule>
  </conditionalFormatting>
  <conditionalFormatting sqref="V9:V24">
    <cfRule type="expression" dxfId="1" priority="1">
      <formula>#REF!&lt;0</formula>
    </cfRule>
  </conditionalFormatting>
  <conditionalFormatting sqref="C9:C24">
    <cfRule type="expression" dxfId="0" priority="5">
      <formula>(#REF!&gt;1)</formula>
    </cfRule>
  </conditionalFormatting>
  <dataValidations count="3">
    <dataValidation type="list" allowBlank="1" showInputMessage="1" showErrorMessage="1" sqref="L9:L24" xr:uid="{9DBD05CA-29F8-4B62-AA90-136DF9FF359B}">
      <formula1>"N/A, FMR, Actual Rent"</formula1>
    </dataValidation>
    <dataValidation type="list" allowBlank="1" showInputMessage="1" showErrorMessage="1" sqref="E9:E24" xr:uid="{056E8844-4E7D-414F-97E2-D441F6BCFDD9}">
      <formula1>"PH, TH, Joint TH &amp; PH-RRH, HMIS, SSO, TRA, PRA, SRA, S+C/SRO"</formula1>
    </dataValidation>
    <dataValidation allowBlank="1" showErrorMessage="1" sqref="A8:V8" xr:uid="{3D675760-4BB5-4C92-AF99-28276195CED8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8/15/2022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</cp:lastModifiedBy>
  <dcterms:created xsi:type="dcterms:W3CDTF">2022-05-30T18:27:52Z</dcterms:created>
  <dcterms:modified xsi:type="dcterms:W3CDTF">2022-08-17T21:55:46Z</dcterms:modified>
</cp:coreProperties>
</file>