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CA-500\"/>
    </mc:Choice>
  </mc:AlternateContent>
  <xr:revisionPtr revIDLastSave="0" documentId="13_ncr:1_{E251130B-0772-4AEB-BA67-50F1EC18DC72}" xr6:coauthVersionLast="47" xr6:coauthVersionMax="47" xr10:uidLastSave="{00000000-0000-0000-0000-000000000000}"/>
  <bookViews>
    <workbookView xWindow="-108" yWindow="-108" windowWidth="27288" windowHeight="17544" xr2:uid="{8B8CCE75-60A8-4144-997A-C0D5036D6F08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<sst xmlns="http://schemas.openxmlformats.org/spreadsheetml/2006/main" count="113" uniqueCount="77">
  <si>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</si>
  <si>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</si>
  <si>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</si>
  <si>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</si>
  <si>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</si>
  <si>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</si>
  <si>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</si>
  <si>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</si>
  <si>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</si>
  <si>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</si>
  <si>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</si>
  <si>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</si>
  <si>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</si>
  <si>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</si>
  <si>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</si>
  <si>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</si>
  <si>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</si>
  <si>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</si>
  <si>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</si>
  <si>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</si>
  <si>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</si>
  <si>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</si>
  <si>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</si>
  <si>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</si>
  <si>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</si>
  <si>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</si>
  <si>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</si>
  <si>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</si>
  <si>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</si>
  <si>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</si>
  <si>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CA-506</t>
  </si>
  <si>
    <t>Housing Authority of the County of Monterey</t>
  </si>
  <si>
    <t>Homeward 2021</t>
  </si>
  <si>
    <t>CA0204L9T062114</t>
  </si>
  <si>
    <t>TH</t>
  </si>
  <si>
    <t/>
  </si>
  <si>
    <t>San Francisco</t>
  </si>
  <si>
    <t>Salinas/Monterey, San Benito Counties CoC</t>
  </si>
  <si>
    <t>Coalition of Homeless Services Providers</t>
  </si>
  <si>
    <t>Interim, Inc.</t>
  </si>
  <si>
    <t>Shelter Cove</t>
  </si>
  <si>
    <t>CA0205L9T062114</t>
  </si>
  <si>
    <t>MOST/Lexington Court FY21</t>
  </si>
  <si>
    <t>CA0206L9T062114</t>
  </si>
  <si>
    <t>Pueblo Del Mar 2021</t>
  </si>
  <si>
    <t>CA0207L9T062114</t>
  </si>
  <si>
    <t>Sandy Shores</t>
  </si>
  <si>
    <t>CA0208L9T062114</t>
  </si>
  <si>
    <t>PH</t>
  </si>
  <si>
    <t>Shelter Plus Care #2</t>
  </si>
  <si>
    <t>CA0755L9T062113</t>
  </si>
  <si>
    <t>MCHOPE</t>
  </si>
  <si>
    <t>CA0958L9T062109</t>
  </si>
  <si>
    <t>Community Human Services</t>
  </si>
  <si>
    <t>Safe Passage Renewal Application FY2021</t>
  </si>
  <si>
    <t>CA1034L9T062111</t>
  </si>
  <si>
    <t>San Benito, County of</t>
  </si>
  <si>
    <t>San Benito Helping Hands Renewal 2021</t>
  </si>
  <si>
    <t>CA1072L9T062109</t>
  </si>
  <si>
    <t>MidPen Housing Corporation</t>
  </si>
  <si>
    <t>Moon Gate Plaza</t>
  </si>
  <si>
    <t>CA1652L9T062104</t>
  </si>
  <si>
    <t>FMR</t>
  </si>
  <si>
    <t>Veterans Transition Center</t>
  </si>
  <si>
    <t>Hayes Circle Permanent Housing</t>
  </si>
  <si>
    <t>CA1839L9T062102</t>
  </si>
  <si>
    <t>Housing Resource Center of Monterey County</t>
  </si>
  <si>
    <t>Home Project</t>
  </si>
  <si>
    <t>CA1987L9T062100</t>
  </si>
  <si>
    <t>Community Homeless Solutions</t>
  </si>
  <si>
    <t>DV Rapid Rehousing Project</t>
  </si>
  <si>
    <t>CA1988D9T062100</t>
  </si>
  <si>
    <t>YWCA Monterey County</t>
  </si>
  <si>
    <t>HUD/CoC Domestic Violence Housing First Project</t>
  </si>
  <si>
    <t>CA1989D9T062100</t>
  </si>
  <si>
    <t>Joint TH &amp; PH-RRH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</si>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</sst>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045D2-B0A0-4BCF-8AA6-C41AB1EE2DE0}">
  <sheetPr codeName="Sheet24">
    <pageSetUpPr fitToPage="1"/>
  </sheetPr>
  <dimension ref="A1:V3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2333666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0</v>
      </c>
      <c r="H9" s="31">
        <v>59468</v>
      </c>
      <c r="I9" s="31">
        <v>51008</v>
      </c>
      <c r="J9" s="31">
        <v>0</v>
      </c>
      <c r="K9" s="32">
        <v>7733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32" si="0">SUM(M9:T9)</f>
        <v>0</v>
      </c>
      <c r="V9" s="36">
        <f t="shared" ref="V9:V32" si="1">SUM(F9:K9)</f>
        <v>118209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0</v>
      </c>
      <c r="G10" s="31">
        <v>0</v>
      </c>
      <c r="H10" s="31">
        <v>89231</v>
      </c>
      <c r="I10" s="31">
        <v>69435</v>
      </c>
      <c r="J10" s="31">
        <v>0</v>
      </c>
      <c r="K10" s="32">
        <v>11106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169772</v>
      </c>
    </row>
    <row r="11" spans="1:22" x14ac:dyDescent="0.3">
      <c r="A11" s="27" t="s">
        <v>31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0</v>
      </c>
      <c r="G11" s="31">
        <v>0</v>
      </c>
      <c r="H11" s="31">
        <v>53187</v>
      </c>
      <c r="I11" s="31">
        <v>48149</v>
      </c>
      <c r="J11" s="31">
        <v>0</v>
      </c>
      <c r="K11" s="32">
        <v>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101336</v>
      </c>
    </row>
    <row r="12" spans="1:22" x14ac:dyDescent="0.3">
      <c r="A12" s="27" t="s">
        <v>31</v>
      </c>
      <c r="B12" s="27" t="s">
        <v>44</v>
      </c>
      <c r="C12" s="28" t="s">
        <v>45</v>
      </c>
      <c r="D12" s="28">
        <v>2023</v>
      </c>
      <c r="E12" s="29" t="s">
        <v>34</v>
      </c>
      <c r="F12" s="30">
        <v>0</v>
      </c>
      <c r="G12" s="31">
        <v>0</v>
      </c>
      <c r="H12" s="31">
        <v>35109</v>
      </c>
      <c r="I12" s="31">
        <v>76132</v>
      </c>
      <c r="J12" s="31">
        <v>0</v>
      </c>
      <c r="K12" s="32">
        <v>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111241</v>
      </c>
    </row>
    <row r="13" spans="1:22" x14ac:dyDescent="0.3">
      <c r="A13" s="27" t="s">
        <v>39</v>
      </c>
      <c r="B13" s="27" t="s">
        <v>46</v>
      </c>
      <c r="C13" s="28" t="s">
        <v>47</v>
      </c>
      <c r="D13" s="28">
        <v>2023</v>
      </c>
      <c r="E13" s="29" t="s">
        <v>48</v>
      </c>
      <c r="F13" s="30">
        <v>0</v>
      </c>
      <c r="G13" s="31">
        <v>0</v>
      </c>
      <c r="H13" s="31">
        <v>27010</v>
      </c>
      <c r="I13" s="31">
        <v>98671</v>
      </c>
      <c r="J13" s="31">
        <v>0</v>
      </c>
      <c r="K13" s="32">
        <v>6492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132173</v>
      </c>
    </row>
    <row r="14" spans="1:22" x14ac:dyDescent="0.3">
      <c r="A14" s="27" t="s">
        <v>39</v>
      </c>
      <c r="B14" s="27" t="s">
        <v>49</v>
      </c>
      <c r="C14" s="28" t="s">
        <v>50</v>
      </c>
      <c r="D14" s="28">
        <v>2023</v>
      </c>
      <c r="E14" s="29" t="s">
        <v>48</v>
      </c>
      <c r="F14" s="30">
        <v>0</v>
      </c>
      <c r="G14" s="31">
        <v>183288</v>
      </c>
      <c r="H14" s="31">
        <v>0</v>
      </c>
      <c r="I14" s="31">
        <v>0</v>
      </c>
      <c r="J14" s="31">
        <v>0</v>
      </c>
      <c r="K14" s="32">
        <v>7949</v>
      </c>
      <c r="L14" s="33" t="s">
        <v>76</v>
      </c>
      <c r="M14" s="34">
        <v>0</v>
      </c>
      <c r="N14" s="34">
        <v>0</v>
      </c>
      <c r="O14" s="34">
        <v>14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14</v>
      </c>
      <c r="V14" s="36">
        <f t="shared" si="1"/>
        <v>191237</v>
      </c>
    </row>
    <row r="15" spans="1:22" x14ac:dyDescent="0.3">
      <c r="A15" s="27" t="s">
        <v>39</v>
      </c>
      <c r="B15" s="27" t="s">
        <v>51</v>
      </c>
      <c r="C15" s="28" t="s">
        <v>52</v>
      </c>
      <c r="D15" s="28">
        <v>2023</v>
      </c>
      <c r="E15" s="29" t="s">
        <v>48</v>
      </c>
      <c r="F15" s="30">
        <v>126581</v>
      </c>
      <c r="G15" s="31">
        <v>0</v>
      </c>
      <c r="H15" s="31">
        <v>11514</v>
      </c>
      <c r="I15" s="31">
        <v>0</v>
      </c>
      <c r="J15" s="31">
        <v>0</v>
      </c>
      <c r="K15" s="32">
        <v>6309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144404</v>
      </c>
    </row>
    <row r="16" spans="1:22" x14ac:dyDescent="0.3">
      <c r="A16" s="27" t="s">
        <v>53</v>
      </c>
      <c r="B16" s="27" t="s">
        <v>54</v>
      </c>
      <c r="C16" s="28" t="s">
        <v>55</v>
      </c>
      <c r="D16" s="28">
        <v>2023</v>
      </c>
      <c r="E16" s="29" t="s">
        <v>34</v>
      </c>
      <c r="F16" s="30">
        <v>0</v>
      </c>
      <c r="G16" s="31">
        <v>0</v>
      </c>
      <c r="H16" s="31">
        <v>47480</v>
      </c>
      <c r="I16" s="31">
        <v>74552</v>
      </c>
      <c r="J16" s="31">
        <v>0</v>
      </c>
      <c r="K16" s="32">
        <v>8542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130574</v>
      </c>
    </row>
    <row r="17" spans="1:22" x14ac:dyDescent="0.3">
      <c r="A17" s="27" t="s">
        <v>56</v>
      </c>
      <c r="B17" s="27" t="s">
        <v>57</v>
      </c>
      <c r="C17" s="28" t="s">
        <v>58</v>
      </c>
      <c r="D17" s="28">
        <v>2023</v>
      </c>
      <c r="E17" s="29" t="s">
        <v>48</v>
      </c>
      <c r="F17" s="30">
        <v>241445</v>
      </c>
      <c r="G17" s="31">
        <v>0</v>
      </c>
      <c r="H17" s="31">
        <v>31692</v>
      </c>
      <c r="I17" s="31">
        <v>21618</v>
      </c>
      <c r="J17" s="31">
        <v>0</v>
      </c>
      <c r="K17" s="32">
        <v>13864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308619</v>
      </c>
    </row>
    <row r="18" spans="1:22" x14ac:dyDescent="0.3">
      <c r="A18" s="27" t="s">
        <v>59</v>
      </c>
      <c r="B18" s="27" t="s">
        <v>60</v>
      </c>
      <c r="C18" s="28" t="s">
        <v>61</v>
      </c>
      <c r="D18" s="28">
        <v>2023</v>
      </c>
      <c r="E18" s="29" t="s">
        <v>48</v>
      </c>
      <c r="F18" s="30">
        <v>0</v>
      </c>
      <c r="G18" s="31">
        <v>183960</v>
      </c>
      <c r="H18" s="31">
        <v>72344</v>
      </c>
      <c r="I18" s="31">
        <v>0</v>
      </c>
      <c r="J18" s="31">
        <v>0</v>
      </c>
      <c r="K18" s="32">
        <v>13136</v>
      </c>
      <c r="L18" s="33" t="s">
        <v>62</v>
      </c>
      <c r="M18" s="34">
        <v>0</v>
      </c>
      <c r="N18" s="34">
        <v>10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10</v>
      </c>
      <c r="V18" s="36">
        <f t="shared" si="1"/>
        <v>269440</v>
      </c>
    </row>
    <row r="19" spans="1:22" x14ac:dyDescent="0.3">
      <c r="A19" s="27" t="s">
        <v>63</v>
      </c>
      <c r="B19" s="27" t="s">
        <v>64</v>
      </c>
      <c r="C19" s="28" t="s">
        <v>65</v>
      </c>
      <c r="D19" s="28">
        <v>2023</v>
      </c>
      <c r="E19" s="29" t="s">
        <v>48</v>
      </c>
      <c r="F19" s="30">
        <v>0</v>
      </c>
      <c r="G19" s="31">
        <v>0</v>
      </c>
      <c r="H19" s="31">
        <v>103474</v>
      </c>
      <c r="I19" s="31">
        <v>0</v>
      </c>
      <c r="J19" s="31">
        <v>0</v>
      </c>
      <c r="K19" s="32">
        <v>7788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 t="s">
        <v>35</v>
      </c>
      <c r="U19" s="35">
        <f t="shared" si="0"/>
        <v>0</v>
      </c>
      <c r="V19" s="36">
        <f t="shared" si="1"/>
        <v>111262</v>
      </c>
    </row>
    <row r="20" spans="1:22" x14ac:dyDescent="0.3">
      <c r="A20" s="27" t="s">
        <v>66</v>
      </c>
      <c r="B20" s="27" t="s">
        <v>67</v>
      </c>
      <c r="C20" s="28" t="s">
        <v>68</v>
      </c>
      <c r="D20" s="28">
        <v>2023</v>
      </c>
      <c r="E20" s="29" t="s">
        <v>48</v>
      </c>
      <c r="F20" s="30">
        <v>0</v>
      </c>
      <c r="G20" s="31">
        <v>128448</v>
      </c>
      <c r="H20" s="31">
        <v>0</v>
      </c>
      <c r="I20" s="31">
        <v>0</v>
      </c>
      <c r="J20" s="31">
        <v>0</v>
      </c>
      <c r="K20" s="32">
        <v>10863</v>
      </c>
      <c r="L20" s="33" t="s">
        <v>62</v>
      </c>
      <c r="M20" s="34">
        <v>0</v>
      </c>
      <c r="N20" s="34">
        <v>1</v>
      </c>
      <c r="O20" s="34">
        <v>1</v>
      </c>
      <c r="P20" s="34">
        <v>1</v>
      </c>
      <c r="Q20" s="34">
        <v>2</v>
      </c>
      <c r="R20" s="34">
        <v>0</v>
      </c>
      <c r="S20" s="34">
        <v>0</v>
      </c>
      <c r="T20" s="34">
        <v>0</v>
      </c>
      <c r="U20" s="35">
        <f t="shared" si="0"/>
        <v>5</v>
      </c>
      <c r="V20" s="36">
        <f t="shared" si="1"/>
        <v>139311</v>
      </c>
    </row>
    <row r="21" spans="1:22" x14ac:dyDescent="0.3">
      <c r="A21" s="27" t="s">
        <v>69</v>
      </c>
      <c r="B21" s="27" t="s">
        <v>70</v>
      </c>
      <c r="C21" s="28" t="s">
        <v>71</v>
      </c>
      <c r="D21" s="28">
        <v>2023</v>
      </c>
      <c r="E21" s="29" t="s">
        <v>48</v>
      </c>
      <c r="F21" s="30">
        <v>0</v>
      </c>
      <c r="G21" s="31">
        <v>70812</v>
      </c>
      <c r="H21" s="31">
        <v>49001</v>
      </c>
      <c r="I21" s="31">
        <v>0</v>
      </c>
      <c r="J21" s="31">
        <v>0</v>
      </c>
      <c r="K21" s="32">
        <v>11355</v>
      </c>
      <c r="L21" s="33" t="s">
        <v>62</v>
      </c>
      <c r="M21" s="34">
        <v>0</v>
      </c>
      <c r="N21" s="34">
        <v>0</v>
      </c>
      <c r="O21" s="34">
        <v>0</v>
      </c>
      <c r="P21" s="34">
        <v>3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3</v>
      </c>
      <c r="V21" s="36">
        <f t="shared" si="1"/>
        <v>131168</v>
      </c>
    </row>
    <row r="22" spans="1:22" x14ac:dyDescent="0.3">
      <c r="A22" s="27" t="s">
        <v>72</v>
      </c>
      <c r="B22" s="27" t="s">
        <v>73</v>
      </c>
      <c r="C22" s="28" t="s">
        <v>74</v>
      </c>
      <c r="D22" s="28">
        <v>2023</v>
      </c>
      <c r="E22" s="29" t="s">
        <v>75</v>
      </c>
      <c r="F22" s="30">
        <v>0</v>
      </c>
      <c r="G22" s="31">
        <v>196500</v>
      </c>
      <c r="H22" s="31">
        <v>78420</v>
      </c>
      <c r="I22" s="31">
        <v>0</v>
      </c>
      <c r="J22" s="31">
        <v>0</v>
      </c>
      <c r="K22" s="32">
        <v>0</v>
      </c>
      <c r="L22" s="33" t="s">
        <v>62</v>
      </c>
      <c r="M22" s="34">
        <v>0</v>
      </c>
      <c r="N22" s="34">
        <v>0</v>
      </c>
      <c r="O22" s="34">
        <v>2</v>
      </c>
      <c r="P22" s="34">
        <v>1</v>
      </c>
      <c r="Q22" s="34">
        <v>4</v>
      </c>
      <c r="R22" s="34">
        <v>0</v>
      </c>
      <c r="S22" s="34">
        <v>0</v>
      </c>
      <c r="T22" s="34">
        <v>0</v>
      </c>
      <c r="U22" s="35">
        <f t="shared" si="0"/>
        <v>7</v>
      </c>
      <c r="V22" s="36">
        <f t="shared" si="1"/>
        <v>274920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3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3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</sheetData>
  <autoFilter ref="A8:V8" xr:uid="{A72045D2-B0A0-4BCF-8AA6-C41AB1EE2DE0}"/>
  <conditionalFormatting sqref="D9:D32">
    <cfRule type="expression" dxfId="3" priority="4">
      <formula>OR($D9&gt;2023,AND($D9&lt;2023,$D9&lt;&gt;""))</formula>
    </cfRule>
  </conditionalFormatting>
  <conditionalFormatting sqref="V9:V32">
    <cfRule type="cellIs" dxfId="2" priority="3" operator="lessThan">
      <formula>0</formula>
    </cfRule>
  </conditionalFormatting>
  <conditionalFormatting sqref="V9:V32">
    <cfRule type="expression" dxfId="1" priority="1">
      <formula>#REF!&lt;0</formula>
    </cfRule>
  </conditionalFormatting>
  <conditionalFormatting sqref="C9:C32">
    <cfRule type="expression" dxfId="0" priority="5">
      <formula>(#REF!&gt;1)</formula>
    </cfRule>
  </conditionalFormatting>
  <dataValidations count="3">
    <dataValidation type="list" allowBlank="1" showInputMessage="1" showErrorMessage="1" sqref="L9:L32" xr:uid="{78775A5C-A5C2-46AF-89B6-672476F5230B}">
      <formula1>"N/A, FMR, Actual Rent"</formula1>
    </dataValidation>
    <dataValidation type="list" allowBlank="1" showInputMessage="1" showErrorMessage="1" sqref="E9:E32" xr:uid="{8F7C4A13-62D9-4371-9544-3452D10DB734}">
      <formula1>"PH, TH, Joint TH &amp; PH-RRH, HMIS, SSO, TRA, PRA, SRA, S+C/SRO"</formula1>
    </dataValidation>
    <dataValidation allowBlank="1" showErrorMessage="1" sqref="A8:V8" xr:uid="{44DC55DC-02BA-40E5-88D1-15647B394FA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2022-05-30T18:28:21Z</dcterms:created>
  <dcterms:modified xsi:type="dcterms:W3CDTF">2022-06-06T20:32:12Z</dcterms:modified>
</cp:coreProperties>
</file>