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CB2A16D-10ED-48EE-B154-34C52E7361FB}" xr6:coauthVersionLast="47" xr6:coauthVersionMax="47" xr10:uidLastSave="{00000000-0000-0000-0000-000000000000}"/>
  <bookViews>
    <workbookView xWindow="-98" yWindow="-98" windowWidth="25846" windowHeight="14941" xr2:uid="{A7EE578D-DC9E-473C-9867-0D38A7CB6D5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29" i="1"/>
  <c r="U29" i="1"/>
  <c r="V28" i="1"/>
  <c r="U28" i="1"/>
  <c r="V26" i="1"/>
  <c r="U26" i="1"/>
  <c r="V25" i="1"/>
  <c r="U25" i="1"/>
  <c r="V24" i="1"/>
  <c r="U24" i="1"/>
  <c r="V22" i="1"/>
  <c r="U22" i="1"/>
  <c r="V21" i="1"/>
  <c r="U21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<sst xmlns="http://schemas.openxmlformats.org/spreadsheetml/2006/main" count="162" uniqueCount="98">
  <si>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</si>
  <si>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</si>
  <si>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</si>
  <si>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</si>
  <si>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</si>
  <si>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</si>
  <si>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</si>
  <si>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</si>
  <si>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</si>
  <si>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</si>
  <si>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</si>
  <si>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</si>
  <si>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</si>
  <si>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</si>
  <si>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</si>
  <si>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</si>
  <si>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</si>
  <si>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</si>
  <si>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</si>
  <si>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</si>
  <si>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</si>
  <si>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</si>
  <si>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</si>
  <si>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</si>
  <si>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</si>
  <si>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</si>
  <si>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</si>
  <si>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</si>
  <si>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</si>
  <si>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</si>
  <si>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AZ-501</t>
  </si>
  <si>
    <t>Pima County</t>
  </si>
  <si>
    <t>CASA Renewal RRH FY' 21</t>
  </si>
  <si>
    <t>AZ0027L9T012114</t>
  </si>
  <si>
    <t>PH</t>
  </si>
  <si>
    <t/>
  </si>
  <si>
    <t>San Francisco</t>
  </si>
  <si>
    <t>Tucson/Pima County CoC</t>
  </si>
  <si>
    <t>City of Tucson</t>
  </si>
  <si>
    <t>La Casita Renewal Grant FY' 2021</t>
  </si>
  <si>
    <t>AZ0032L9T012114</t>
  </si>
  <si>
    <t>TH</t>
  </si>
  <si>
    <t>Southern Arizona AIDS Foundation</t>
  </si>
  <si>
    <t>Long Term Housing Savoy</t>
  </si>
  <si>
    <t>AZ0034L9T012114</t>
  </si>
  <si>
    <t>FMR</t>
  </si>
  <si>
    <t>Pima County HMIS Consolidation FY' 2021</t>
  </si>
  <si>
    <t>AZ0039L9T012113</t>
  </si>
  <si>
    <t>Project Advent Renewal Grant RRH FY' 2021</t>
  </si>
  <si>
    <t>AZ0042L9T012114</t>
  </si>
  <si>
    <t>Community Partnership of Southern Arizona (CPSA), Inc.</t>
  </si>
  <si>
    <t>Shelter Plus Care TRA</t>
  </si>
  <si>
    <t>AZ0043L9T012114</t>
  </si>
  <si>
    <t>FY 2021 SPC II</t>
  </si>
  <si>
    <t>AZ0044L9T012114</t>
  </si>
  <si>
    <t>La Frontera Center, Inc.</t>
  </si>
  <si>
    <t>Sonora House Safe Haven</t>
  </si>
  <si>
    <t>AZ0047L9T012114</t>
  </si>
  <si>
    <t>SH</t>
  </si>
  <si>
    <t>Frontiers</t>
  </si>
  <si>
    <t>AZ0110L9T012110</t>
  </si>
  <si>
    <t>Our Family Services, Inc.</t>
  </si>
  <si>
    <t>Homes First PSH 22-23</t>
  </si>
  <si>
    <t>AZ0143L9T012107</t>
  </si>
  <si>
    <t>Home Again RRH 22-23</t>
  </si>
  <si>
    <t>AZ0146L9T012107</t>
  </si>
  <si>
    <t>Tucson Center for Women &amp; Children, Inc. dba Emerge! Center Against Domestic Abuse</t>
  </si>
  <si>
    <t>Rapid Re-Housing for Survivors of Domestic Abuse</t>
  </si>
  <si>
    <t>AZ0147L9T012107</t>
  </si>
  <si>
    <t>Old Pueblo Community Services</t>
  </si>
  <si>
    <t>Ocotillo</t>
  </si>
  <si>
    <t>AZ0155L9T012106</t>
  </si>
  <si>
    <t>One-Stop RRH Renewal Grant FY' 2021</t>
  </si>
  <si>
    <t>AZ0167L9T012106</t>
  </si>
  <si>
    <t>Secure Futures 22-23</t>
  </si>
  <si>
    <t>AZ0188L9T012104</t>
  </si>
  <si>
    <t>FY2021 Tucson/Pima County Coordinated Entry</t>
  </si>
  <si>
    <t>AZ0210L9T012102</t>
  </si>
  <si>
    <t>SSO</t>
  </si>
  <si>
    <t>Oasis PSH</t>
  </si>
  <si>
    <t>AZ0214L9T012102</t>
  </si>
  <si>
    <t>Goodwill Industries of Southern Arizona</t>
  </si>
  <si>
    <t>The Goodwill Metro/REC Reengagement Project for Homeless Youth Renewal</t>
  </si>
  <si>
    <t>AZ0216Y9T012101</t>
  </si>
  <si>
    <t>YHDP New Hope 22-23</t>
  </si>
  <si>
    <t>AZ0217Y9T012101</t>
  </si>
  <si>
    <t>Bread and Roses</t>
  </si>
  <si>
    <t>AZ0218Y9T012101</t>
  </si>
  <si>
    <t>Community Bridges, Inc.</t>
  </si>
  <si>
    <t>CBI YOURRH Project</t>
  </si>
  <si>
    <t>AZ0219Y9T012101</t>
  </si>
  <si>
    <t>YHDP Youth Care SSO 22-23</t>
  </si>
  <si>
    <t>AZ0220Y9T012101</t>
  </si>
  <si>
    <t>Transitions PSH</t>
  </si>
  <si>
    <t>AZ0221Y9T012101</t>
  </si>
  <si>
    <t>Medical Respite PSH</t>
  </si>
  <si>
    <t>AZ0231T9T012100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</si>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</sst>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22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85A4-A617-47C9-93D3-E6AA6BF20BA3}">
  <sheetPr codeName="Sheet16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10875525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179412</v>
      </c>
      <c r="H9" s="30">
        <v>262131</v>
      </c>
      <c r="I9" s="30">
        <v>0</v>
      </c>
      <c r="J9" s="31">
        <v>0</v>
      </c>
      <c r="K9" s="32">
        <v>28302</v>
      </c>
      <c r="L9" s="33" t="s">
        <v>97</v>
      </c>
      <c r="M9" s="34">
        <v>0</v>
      </c>
      <c r="N9" s="34">
        <v>7</v>
      </c>
      <c r="O9" s="34">
        <v>13</v>
      </c>
      <c r="P9" s="34">
        <v>5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2" si="0">SUM(M9:T9)</f>
        <v>25</v>
      </c>
      <c r="V9" s="36">
        <f t="shared" ref="V9:V42" si="1">SUM(F9:K9)</f>
        <v>469845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0">
        <v>83520</v>
      </c>
      <c r="H10" s="30">
        <v>116009</v>
      </c>
      <c r="I10" s="30">
        <v>0</v>
      </c>
      <c r="J10" s="31">
        <v>0</v>
      </c>
      <c r="K10" s="32">
        <v>12766</v>
      </c>
      <c r="L10" s="33" t="s">
        <v>97</v>
      </c>
      <c r="M10" s="34">
        <v>0</v>
      </c>
      <c r="N10" s="34">
        <v>0</v>
      </c>
      <c r="O10" s="34">
        <v>12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212295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200904</v>
      </c>
      <c r="H11" s="30">
        <v>62962</v>
      </c>
      <c r="I11" s="30">
        <v>29544</v>
      </c>
      <c r="J11" s="31">
        <v>0</v>
      </c>
      <c r="K11" s="32">
        <v>13606</v>
      </c>
      <c r="L11" s="33" t="s">
        <v>45</v>
      </c>
      <c r="M11" s="34">
        <v>0</v>
      </c>
      <c r="N11" s="34">
        <v>0</v>
      </c>
      <c r="O11" s="34">
        <v>22</v>
      </c>
      <c r="P11" s="34">
        <v>0</v>
      </c>
      <c r="Q11" s="34">
        <v>0</v>
      </c>
      <c r="R11" s="34">
        <v>0</v>
      </c>
      <c r="S11" s="34">
        <v>0</v>
      </c>
      <c r="T11" s="34" t="s">
        <v>35</v>
      </c>
      <c r="U11" s="35">
        <f t="shared" si="0"/>
        <v>22</v>
      </c>
      <c r="V11" s="36">
        <f t="shared" si="1"/>
        <v>307016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389397</v>
      </c>
      <c r="K12" s="32">
        <v>32095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421492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225936</v>
      </c>
      <c r="H13" s="30">
        <v>198590</v>
      </c>
      <c r="I13" s="30">
        <v>0</v>
      </c>
      <c r="J13" s="31">
        <v>0</v>
      </c>
      <c r="K13" s="32">
        <v>26475</v>
      </c>
      <c r="L13" s="33" t="s">
        <v>97</v>
      </c>
      <c r="M13" s="34">
        <v>0</v>
      </c>
      <c r="N13" s="34">
        <v>10</v>
      </c>
      <c r="O13" s="34">
        <v>14</v>
      </c>
      <c r="P13" s="34">
        <v>6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30</v>
      </c>
      <c r="V13" s="36">
        <f t="shared" si="1"/>
        <v>451001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1033320</v>
      </c>
      <c r="H14" s="30">
        <v>0</v>
      </c>
      <c r="I14" s="30">
        <v>0</v>
      </c>
      <c r="J14" s="31">
        <v>0</v>
      </c>
      <c r="K14" s="32">
        <v>79648</v>
      </c>
      <c r="L14" s="33" t="s">
        <v>45</v>
      </c>
      <c r="M14" s="34">
        <v>0</v>
      </c>
      <c r="N14" s="34">
        <v>0</v>
      </c>
      <c r="O14" s="34">
        <v>100</v>
      </c>
      <c r="P14" s="34">
        <v>10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110</v>
      </c>
      <c r="V14" s="36">
        <f t="shared" si="1"/>
        <v>1112968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0">
        <v>1666284</v>
      </c>
      <c r="H15" s="30">
        <v>475120</v>
      </c>
      <c r="I15" s="30">
        <v>0</v>
      </c>
      <c r="J15" s="31">
        <v>0</v>
      </c>
      <c r="K15" s="32">
        <v>152336</v>
      </c>
      <c r="L15" s="33" t="s">
        <v>45</v>
      </c>
      <c r="M15" s="34">
        <v>0</v>
      </c>
      <c r="N15" s="34">
        <v>20</v>
      </c>
      <c r="O15" s="34">
        <v>122</v>
      </c>
      <c r="P15" s="34">
        <v>27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173</v>
      </c>
      <c r="V15" s="36">
        <f t="shared" si="1"/>
        <v>2293740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63408</v>
      </c>
      <c r="G16" s="30">
        <v>0</v>
      </c>
      <c r="H16" s="30">
        <v>305553</v>
      </c>
      <c r="I16" s="30">
        <v>36056</v>
      </c>
      <c r="J16" s="31">
        <v>0</v>
      </c>
      <c r="K16" s="32">
        <v>28228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433245</v>
      </c>
    </row>
    <row r="17" spans="1:22" x14ac:dyDescent="0.45">
      <c r="A17" s="27" t="s">
        <v>50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167256</v>
      </c>
      <c r="H17" s="30">
        <v>38223</v>
      </c>
      <c r="I17" s="30">
        <v>0</v>
      </c>
      <c r="J17" s="31">
        <v>0</v>
      </c>
      <c r="K17" s="32">
        <v>19824</v>
      </c>
      <c r="L17" s="33" t="s">
        <v>45</v>
      </c>
      <c r="M17" s="34">
        <v>0</v>
      </c>
      <c r="N17" s="34">
        <v>0</v>
      </c>
      <c r="O17" s="34">
        <v>17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18</v>
      </c>
      <c r="V17" s="36">
        <f t="shared" si="1"/>
        <v>225303</v>
      </c>
    </row>
    <row r="18" spans="1:22" s="46" customFormat="1" x14ac:dyDescent="0.45">
      <c r="A18" s="37" t="s">
        <v>61</v>
      </c>
      <c r="B18" s="37" t="s">
        <v>62</v>
      </c>
      <c r="C18" s="38" t="s">
        <v>63</v>
      </c>
      <c r="D18" s="38">
        <v>2023</v>
      </c>
      <c r="E18" s="39" t="s">
        <v>34</v>
      </c>
      <c r="F18" s="40">
        <v>136200</v>
      </c>
      <c r="G18" s="40">
        <v>0</v>
      </c>
      <c r="H18" s="40">
        <v>92167</v>
      </c>
      <c r="I18" s="40">
        <v>0</v>
      </c>
      <c r="J18" s="41">
        <v>0</v>
      </c>
      <c r="K18" s="42">
        <v>5500</v>
      </c>
      <c r="L18" s="43" t="s">
        <v>35</v>
      </c>
      <c r="M18" s="44"/>
      <c r="N18" s="44"/>
      <c r="O18" s="44"/>
      <c r="P18" s="44"/>
      <c r="Q18" s="44"/>
      <c r="R18" s="44"/>
      <c r="S18" s="44"/>
      <c r="T18" s="44" t="s">
        <v>35</v>
      </c>
      <c r="U18" s="45">
        <v>0</v>
      </c>
      <c r="V18" s="36">
        <v>233867</v>
      </c>
    </row>
    <row r="19" spans="1:22" s="46" customFormat="1" x14ac:dyDescent="0.45">
      <c r="A19" s="37" t="s">
        <v>61</v>
      </c>
      <c r="B19" s="37" t="s">
        <v>64</v>
      </c>
      <c r="C19" s="38" t="s">
        <v>65</v>
      </c>
      <c r="D19" s="38">
        <v>2023</v>
      </c>
      <c r="E19" s="39" t="s">
        <v>34</v>
      </c>
      <c r="F19" s="40">
        <v>0</v>
      </c>
      <c r="G19" s="40">
        <v>458916</v>
      </c>
      <c r="H19" s="40">
        <v>272466</v>
      </c>
      <c r="I19" s="40">
        <v>0</v>
      </c>
      <c r="J19" s="41">
        <v>0</v>
      </c>
      <c r="K19" s="42">
        <v>5500</v>
      </c>
      <c r="L19" s="43" t="s">
        <v>45</v>
      </c>
      <c r="M19" s="44">
        <v>0</v>
      </c>
      <c r="N19" s="44">
        <v>0</v>
      </c>
      <c r="O19" s="44">
        <v>20</v>
      </c>
      <c r="P19" s="44">
        <v>23</v>
      </c>
      <c r="Q19" s="44">
        <v>0</v>
      </c>
      <c r="R19" s="44">
        <v>0</v>
      </c>
      <c r="S19" s="44">
        <v>0</v>
      </c>
      <c r="T19" s="44">
        <v>0</v>
      </c>
      <c r="U19" s="45">
        <v>43</v>
      </c>
      <c r="V19" s="36">
        <v>736882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38">
        <v>2023</v>
      </c>
      <c r="E20" s="29" t="s">
        <v>34</v>
      </c>
      <c r="F20" s="30">
        <v>0</v>
      </c>
      <c r="G20" s="31">
        <v>133608</v>
      </c>
      <c r="H20" s="31">
        <v>127664</v>
      </c>
      <c r="I20" s="31">
        <v>0</v>
      </c>
      <c r="J20" s="31">
        <v>0</v>
      </c>
      <c r="K20" s="32">
        <v>24287</v>
      </c>
      <c r="L20" s="33" t="s">
        <v>45</v>
      </c>
      <c r="M20" s="34"/>
      <c r="N20" s="34"/>
      <c r="O20" s="34">
        <v>4</v>
      </c>
      <c r="P20" s="34">
        <v>6</v>
      </c>
      <c r="Q20" s="34">
        <v>4</v>
      </c>
      <c r="R20" s="34"/>
      <c r="S20" s="34"/>
      <c r="T20" s="34"/>
      <c r="U20" s="35">
        <f t="shared" ref="U20" si="2">SUM(M20:T20)</f>
        <v>14</v>
      </c>
      <c r="V20" s="36">
        <f t="shared" ref="V20" si="3">SUM(F20:K20)</f>
        <v>285559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56656</v>
      </c>
      <c r="G21" s="30">
        <v>58164</v>
      </c>
      <c r="H21" s="30">
        <v>38194</v>
      </c>
      <c r="I21" s="30">
        <v>0</v>
      </c>
      <c r="J21" s="31">
        <v>0</v>
      </c>
      <c r="K21" s="32">
        <v>9511</v>
      </c>
      <c r="L21" s="33" t="s">
        <v>45</v>
      </c>
      <c r="M21" s="34">
        <v>0</v>
      </c>
      <c r="N21" s="34">
        <v>5</v>
      </c>
      <c r="O21" s="34">
        <v>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162525</v>
      </c>
    </row>
    <row r="22" spans="1:22" x14ac:dyDescent="0.45">
      <c r="A22" s="27" t="s">
        <v>31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0">
        <v>136404</v>
      </c>
      <c r="H22" s="30">
        <v>75413</v>
      </c>
      <c r="I22" s="30">
        <v>0</v>
      </c>
      <c r="J22" s="31">
        <v>0</v>
      </c>
      <c r="K22" s="32">
        <v>12252</v>
      </c>
      <c r="L22" s="33" t="s">
        <v>45</v>
      </c>
      <c r="M22" s="34">
        <v>0</v>
      </c>
      <c r="N22" s="34">
        <v>8</v>
      </c>
      <c r="O22" s="34">
        <v>4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224069</v>
      </c>
    </row>
    <row r="23" spans="1:22" s="46" customFormat="1" x14ac:dyDescent="0.45">
      <c r="A23" s="37" t="s">
        <v>61</v>
      </c>
      <c r="B23" s="37" t="s">
        <v>74</v>
      </c>
      <c r="C23" s="38" t="s">
        <v>75</v>
      </c>
      <c r="D23" s="38">
        <v>2023</v>
      </c>
      <c r="E23" s="39" t="s">
        <v>34</v>
      </c>
      <c r="F23" s="40">
        <v>0</v>
      </c>
      <c r="G23" s="40">
        <v>180168</v>
      </c>
      <c r="H23" s="40">
        <v>153449</v>
      </c>
      <c r="I23" s="40">
        <v>0</v>
      </c>
      <c r="J23" s="41">
        <v>0</v>
      </c>
      <c r="K23" s="42">
        <v>5500</v>
      </c>
      <c r="L23" s="43" t="s">
        <v>45</v>
      </c>
      <c r="M23" s="44">
        <v>0</v>
      </c>
      <c r="N23" s="44">
        <v>18</v>
      </c>
      <c r="O23" s="44">
        <v>4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5">
        <v>22</v>
      </c>
      <c r="V23" s="36">
        <v>339117</v>
      </c>
    </row>
    <row r="24" spans="1:22" x14ac:dyDescent="0.45">
      <c r="A24" s="27" t="s">
        <v>38</v>
      </c>
      <c r="B24" s="27" t="s">
        <v>76</v>
      </c>
      <c r="C24" s="28" t="s">
        <v>77</v>
      </c>
      <c r="D24" s="28">
        <v>2023</v>
      </c>
      <c r="E24" s="29" t="s">
        <v>78</v>
      </c>
      <c r="F24" s="30">
        <v>0</v>
      </c>
      <c r="G24" s="30">
        <v>0</v>
      </c>
      <c r="H24" s="30">
        <v>338723</v>
      </c>
      <c r="I24" s="30">
        <v>0</v>
      </c>
      <c r="J24" s="31">
        <v>0</v>
      </c>
      <c r="K24" s="32">
        <v>33872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372595</v>
      </c>
    </row>
    <row r="25" spans="1:22" x14ac:dyDescent="0.45">
      <c r="A25" s="27" t="s">
        <v>69</v>
      </c>
      <c r="B25" s="27" t="s">
        <v>79</v>
      </c>
      <c r="C25" s="28" t="s">
        <v>80</v>
      </c>
      <c r="D25" s="28">
        <v>2023</v>
      </c>
      <c r="E25" s="29" t="s">
        <v>34</v>
      </c>
      <c r="F25" s="30">
        <v>0</v>
      </c>
      <c r="G25" s="30">
        <v>112464</v>
      </c>
      <c r="H25" s="30">
        <v>83183</v>
      </c>
      <c r="I25" s="30">
        <v>0</v>
      </c>
      <c r="J25" s="31">
        <v>0</v>
      </c>
      <c r="K25" s="32">
        <v>19065</v>
      </c>
      <c r="L25" s="33" t="s">
        <v>45</v>
      </c>
      <c r="M25" s="34">
        <v>0</v>
      </c>
      <c r="N25" s="34">
        <v>0</v>
      </c>
      <c r="O25" s="34">
        <v>11</v>
      </c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12</v>
      </c>
      <c r="V25" s="36">
        <f t="shared" si="1"/>
        <v>214712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78</v>
      </c>
      <c r="F26" s="30">
        <v>0</v>
      </c>
      <c r="G26" s="30">
        <v>0</v>
      </c>
      <c r="H26" s="30">
        <v>140499</v>
      </c>
      <c r="I26" s="30">
        <v>0</v>
      </c>
      <c r="J26" s="31">
        <v>0</v>
      </c>
      <c r="K26" s="32">
        <v>7200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147699</v>
      </c>
    </row>
    <row r="27" spans="1:22" s="46" customFormat="1" x14ac:dyDescent="0.45">
      <c r="A27" s="37" t="s">
        <v>61</v>
      </c>
      <c r="B27" s="37" t="s">
        <v>84</v>
      </c>
      <c r="C27" s="38" t="s">
        <v>85</v>
      </c>
      <c r="D27" s="38">
        <v>2023</v>
      </c>
      <c r="E27" s="39" t="s">
        <v>34</v>
      </c>
      <c r="F27" s="40">
        <v>0</v>
      </c>
      <c r="G27" s="40">
        <v>231180</v>
      </c>
      <c r="H27" s="40">
        <v>270215</v>
      </c>
      <c r="I27" s="40">
        <v>0</v>
      </c>
      <c r="J27" s="41">
        <v>0</v>
      </c>
      <c r="K27" s="42">
        <v>5500</v>
      </c>
      <c r="L27" s="43" t="s">
        <v>45</v>
      </c>
      <c r="M27" s="44">
        <v>0</v>
      </c>
      <c r="N27" s="44">
        <v>0</v>
      </c>
      <c r="O27" s="44">
        <v>24</v>
      </c>
      <c r="P27" s="44">
        <v>1</v>
      </c>
      <c r="Q27" s="44">
        <v>0</v>
      </c>
      <c r="R27" s="44">
        <v>0</v>
      </c>
      <c r="S27" s="44">
        <v>0</v>
      </c>
      <c r="T27" s="44">
        <v>0</v>
      </c>
      <c r="U27" s="45">
        <v>25</v>
      </c>
      <c r="V27" s="36">
        <v>506895</v>
      </c>
    </row>
    <row r="28" spans="1:22" x14ac:dyDescent="0.45">
      <c r="A28" s="27" t="s">
        <v>69</v>
      </c>
      <c r="B28" s="27" t="s">
        <v>86</v>
      </c>
      <c r="C28" s="28" t="s">
        <v>87</v>
      </c>
      <c r="D28" s="28">
        <v>2023</v>
      </c>
      <c r="E28" s="29" t="s">
        <v>41</v>
      </c>
      <c r="F28" s="30">
        <v>0</v>
      </c>
      <c r="G28" s="30">
        <v>0</v>
      </c>
      <c r="H28" s="30">
        <v>343617</v>
      </c>
      <c r="I28" s="30">
        <v>88383</v>
      </c>
      <c r="J28" s="31">
        <v>0</v>
      </c>
      <c r="K28" s="32">
        <v>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432000</v>
      </c>
    </row>
    <row r="29" spans="1:22" x14ac:dyDescent="0.45">
      <c r="A29" s="27" t="s">
        <v>88</v>
      </c>
      <c r="B29" s="27" t="s">
        <v>89</v>
      </c>
      <c r="C29" s="28" t="s">
        <v>90</v>
      </c>
      <c r="D29" s="28">
        <v>2023</v>
      </c>
      <c r="E29" s="29" t="s">
        <v>34</v>
      </c>
      <c r="F29" s="30">
        <v>0</v>
      </c>
      <c r="G29" s="30">
        <v>237432</v>
      </c>
      <c r="H29" s="30">
        <v>181341</v>
      </c>
      <c r="I29" s="30">
        <v>0</v>
      </c>
      <c r="J29" s="31">
        <v>0</v>
      </c>
      <c r="K29" s="32">
        <v>15309</v>
      </c>
      <c r="L29" s="33" t="s">
        <v>45</v>
      </c>
      <c r="M29" s="34">
        <v>0</v>
      </c>
      <c r="N29" s="34">
        <v>0</v>
      </c>
      <c r="O29" s="34">
        <v>26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26</v>
      </c>
      <c r="V29" s="36">
        <f t="shared" si="1"/>
        <v>434082</v>
      </c>
    </row>
    <row r="30" spans="1:22" s="46" customFormat="1" x14ac:dyDescent="0.45">
      <c r="A30" s="37" t="s">
        <v>61</v>
      </c>
      <c r="B30" s="37" t="s">
        <v>91</v>
      </c>
      <c r="C30" s="38" t="s">
        <v>92</v>
      </c>
      <c r="D30" s="38">
        <v>2023</v>
      </c>
      <c r="E30" s="39" t="s">
        <v>78</v>
      </c>
      <c r="F30" s="40">
        <v>0</v>
      </c>
      <c r="G30" s="40">
        <v>0</v>
      </c>
      <c r="H30" s="40">
        <v>323636</v>
      </c>
      <c r="I30" s="40">
        <v>0</v>
      </c>
      <c r="J30" s="41">
        <v>0</v>
      </c>
      <c r="K30" s="42">
        <v>5500</v>
      </c>
      <c r="L30" s="43" t="s">
        <v>35</v>
      </c>
      <c r="M30" s="44"/>
      <c r="N30" s="44"/>
      <c r="O30" s="44"/>
      <c r="P30" s="44"/>
      <c r="Q30" s="44"/>
      <c r="R30" s="44"/>
      <c r="S30" s="44"/>
      <c r="T30" s="44" t="s">
        <v>35</v>
      </c>
      <c r="U30" s="45">
        <v>0</v>
      </c>
      <c r="V30" s="36">
        <v>329136</v>
      </c>
    </row>
    <row r="31" spans="1:22" x14ac:dyDescent="0.45">
      <c r="A31" s="27" t="s">
        <v>50</v>
      </c>
      <c r="B31" s="27" t="s">
        <v>93</v>
      </c>
      <c r="C31" s="28" t="s">
        <v>94</v>
      </c>
      <c r="D31" s="28">
        <v>2023</v>
      </c>
      <c r="E31" s="29" t="s">
        <v>34</v>
      </c>
      <c r="F31" s="30">
        <v>0</v>
      </c>
      <c r="G31" s="30">
        <v>170136</v>
      </c>
      <c r="H31" s="30">
        <v>75376</v>
      </c>
      <c r="I31" s="30">
        <v>0</v>
      </c>
      <c r="J31" s="31">
        <v>0</v>
      </c>
      <c r="K31" s="32">
        <v>23816</v>
      </c>
      <c r="L31" s="33" t="s">
        <v>45</v>
      </c>
      <c r="M31" s="34">
        <v>0</v>
      </c>
      <c r="N31" s="34">
        <v>0</v>
      </c>
      <c r="O31" s="34">
        <v>16</v>
      </c>
      <c r="P31" s="34">
        <v>2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18</v>
      </c>
      <c r="V31" s="36">
        <f t="shared" si="1"/>
        <v>269328</v>
      </c>
    </row>
    <row r="32" spans="1:22" x14ac:dyDescent="0.45">
      <c r="A32" s="27" t="s">
        <v>50</v>
      </c>
      <c r="B32" s="27" t="s">
        <v>95</v>
      </c>
      <c r="C32" s="28" t="s">
        <v>96</v>
      </c>
      <c r="D32" s="28">
        <v>2023</v>
      </c>
      <c r="E32" s="29" t="s">
        <v>34</v>
      </c>
      <c r="F32" s="30">
        <v>0</v>
      </c>
      <c r="G32" s="30">
        <v>175728</v>
      </c>
      <c r="H32" s="30">
        <v>62167</v>
      </c>
      <c r="I32" s="30">
        <v>0</v>
      </c>
      <c r="J32" s="31">
        <v>0</v>
      </c>
      <c r="K32" s="32">
        <v>22259</v>
      </c>
      <c r="L32" s="33" t="s">
        <v>45</v>
      </c>
      <c r="M32" s="34">
        <v>0</v>
      </c>
      <c r="N32" s="34">
        <v>6</v>
      </c>
      <c r="O32" s="34">
        <v>14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260154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ABF385A4-A617-47C9-93D3-E6AA6BF20BA3}"/>
  <conditionalFormatting sqref="V9:V17 V21:V22 V24:V26 V28:V29 V31:V42">
    <cfRule type="cellIs" dxfId="21" priority="28" operator="lessThan">
      <formula>0</formula>
    </cfRule>
  </conditionalFormatting>
  <conditionalFormatting sqref="V9:V17 V21:V22 V24:V26 V28:V29 V31:V42">
    <cfRule type="expression" dxfId="20" priority="26">
      <formula>#REF!&lt;0</formula>
    </cfRule>
  </conditionalFormatting>
  <conditionalFormatting sqref="D9:D17 D21:D22 D24:D26 D28:D29 D31:D42">
    <cfRule type="expression" dxfId="19" priority="25">
      <formula>OR($D9&gt;2023,AND($D9&lt;2023,$D9&lt;&gt;""))</formula>
    </cfRule>
  </conditionalFormatting>
  <conditionalFormatting sqref="V18">
    <cfRule type="cellIs" dxfId="18" priority="24" operator="lessThan">
      <formula>0</formula>
    </cfRule>
  </conditionalFormatting>
  <conditionalFormatting sqref="V18">
    <cfRule type="expression" dxfId="17" priority="22">
      <formula>#REF!&lt;0</formula>
    </cfRule>
  </conditionalFormatting>
  <conditionalFormatting sqref="D18">
    <cfRule type="expression" dxfId="16" priority="21">
      <formula>OR($D18&gt;2023,AND($D18&lt;2023,$D18&lt;&gt;""))</formula>
    </cfRule>
  </conditionalFormatting>
  <conditionalFormatting sqref="V19">
    <cfRule type="cellIs" dxfId="15" priority="20" operator="lessThan">
      <formula>0</formula>
    </cfRule>
  </conditionalFormatting>
  <conditionalFormatting sqref="V19">
    <cfRule type="expression" dxfId="14" priority="18">
      <formula>#REF!&lt;0</formula>
    </cfRule>
  </conditionalFormatting>
  <conditionalFormatting sqref="D19:D20">
    <cfRule type="expression" dxfId="13" priority="17">
      <formula>OR($D19&gt;2023,AND($D19&lt;2023,$D19&lt;&gt;""))</formula>
    </cfRule>
  </conditionalFormatting>
  <conditionalFormatting sqref="V23">
    <cfRule type="cellIs" dxfId="12" priority="16" operator="lessThan">
      <formula>0</formula>
    </cfRule>
  </conditionalFormatting>
  <conditionalFormatting sqref="V23">
    <cfRule type="expression" dxfId="11" priority="14">
      <formula>#REF!&lt;0</formula>
    </cfRule>
  </conditionalFormatting>
  <conditionalFormatting sqref="D23">
    <cfRule type="expression" dxfId="10" priority="13">
      <formula>OR($D23&gt;2023,AND($D23&lt;2023,$D23&lt;&gt;""))</formula>
    </cfRule>
  </conditionalFormatting>
  <conditionalFormatting sqref="V27">
    <cfRule type="cellIs" dxfId="9" priority="12" operator="lessThan">
      <formula>0</formula>
    </cfRule>
  </conditionalFormatting>
  <conditionalFormatting sqref="V27">
    <cfRule type="expression" dxfId="8" priority="10">
      <formula>#REF!&lt;0</formula>
    </cfRule>
  </conditionalFormatting>
  <conditionalFormatting sqref="D27">
    <cfRule type="expression" dxfId="7" priority="9">
      <formula>OR($D27&gt;2023,AND($D27&lt;2023,$D27&lt;&gt;""))</formula>
    </cfRule>
  </conditionalFormatting>
  <conditionalFormatting sqref="V30">
    <cfRule type="cellIs" dxfId="6" priority="8" operator="lessThan">
      <formula>0</formula>
    </cfRule>
  </conditionalFormatting>
  <conditionalFormatting sqref="V30">
    <cfRule type="expression" dxfId="5" priority="6">
      <formula>#REF!&lt;0</formula>
    </cfRule>
  </conditionalFormatting>
  <conditionalFormatting sqref="D30">
    <cfRule type="expression" dxfId="4" priority="5">
      <formula>OR($D30&gt;2023,AND($D30&lt;2023,$D30&lt;&gt;""))</formula>
    </cfRule>
  </conditionalFormatting>
  <conditionalFormatting sqref="V20">
    <cfRule type="cellIs" dxfId="3" priority="2" operator="lessThan">
      <formula>0</formula>
    </cfRule>
  </conditionalFormatting>
  <conditionalFormatting sqref="V20">
    <cfRule type="expression" dxfId="2" priority="3">
      <formula>$V$7&lt;0</formula>
    </cfRule>
  </conditionalFormatting>
  <conditionalFormatting sqref="C20">
    <cfRule type="expression" dxfId="1" priority="4">
      <formula>(#REF!&gt;1)</formula>
    </cfRule>
  </conditionalFormatting>
  <conditionalFormatting sqref="C9:C19 C21:C42">
    <cfRule type="expression" dxfId="0" priority="29">
      <formula>(#REF!&gt;1)</formula>
    </cfRule>
  </conditionalFormatting>
  <dataValidations count="3">
    <dataValidation type="list" allowBlank="1" showInputMessage="1" showErrorMessage="1" sqref="L9:L42" xr:uid="{5BD74CD2-A26F-47A4-BBD3-AD5A22256FE9}">
      <formula1>"N/A, FMR, Actual Rent"</formula1>
    </dataValidation>
    <dataValidation type="list" allowBlank="1" showInputMessage="1" showErrorMessage="1" sqref="E9:E42" xr:uid="{5C8EBC42-8DA7-4C64-8749-523777F4258F}">
      <formula1>"PH, TH, Joint TH &amp; PH-RRH, HMIS, SSO, TRA, PRA, SRA, S+C/SRO"</formula1>
    </dataValidation>
    <dataValidation allowBlank="1" showErrorMessage="1" sqref="A8:V8" xr:uid="{58308A99-0BF7-4F86-967E-DF42A52B59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2022-06-30T21:54:51Z</dcterms:created>
  <dcterms:modified xsi:type="dcterms:W3CDTF">2022-08-17T21:55:44Z</dcterms:modified>
</cp:coreProperties>
</file>