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WV-500\"/>
    </mc:Choice>
  </mc:AlternateContent>
  <xr:revisionPtr revIDLastSave="0" documentId="13_ncr:1_{E37C0098-8230-4039-B5E2-4D961506F624}" xr6:coauthVersionLast="46" xr6:coauthVersionMax="46" xr10:uidLastSave="{00000000-0000-0000-0000-000000000000}"/>
  <bookViews>
    <workbookView xWindow="-108" yWindow="-108" windowWidth="27288" windowHeight="17664" xr2:uid="{24240C78-0910-4021-B6CF-4B7370882F10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6" i="1" l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<sst xmlns="http://schemas.openxmlformats.org/spreadsheetml/2006/main" count="124" uniqueCount="86">
  <si>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</si>
  <si>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</si>
  <si>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</si>
  <si>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</si>
  <si>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</si>
  <si>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</si>
  <si>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</si>
  <si>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</si>
  <si>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</si>
  <si>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</si>
  <si>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</si>
  <si>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</si>
  <si>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</si>
  <si>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</si>
  <si>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</si>
  <si>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</si>
  <si>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</si>
  <si>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</si>
  <si>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</si>
  <si>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</si>
  <si>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</si>
  <si>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</si>
  <si>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</si>
  <si>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</si>
  <si>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</si>
  <si>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</si>
  <si>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</si>
  <si>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</si>
  <si>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WV-508</t>
  </si>
  <si>
    <t>Telamon Corporation</t>
  </si>
  <si>
    <t>Telamon Permanent Supportive Housing</t>
  </si>
  <si>
    <t>WV0022L3E082013</t>
  </si>
  <si>
    <t>PH</t>
  </si>
  <si>
    <t/>
  </si>
  <si>
    <t>Pittsburgh</t>
  </si>
  <si>
    <t>West Virginia Balance of State CoC</t>
  </si>
  <si>
    <t>West Virginia Coalition to End Homelessness</t>
  </si>
  <si>
    <t xml:space="preserve">WV Coalition to End Homelessness, Inc. </t>
  </si>
  <si>
    <t>HMIS Renewal FY2019</t>
  </si>
  <si>
    <t>WV0028L3E082012</t>
  </si>
  <si>
    <t>Bartlett House, Inc</t>
  </si>
  <si>
    <t>West Run Permanent Supportive Housing 2019</t>
  </si>
  <si>
    <t>WV0040L3E082008</t>
  </si>
  <si>
    <t>Raleigh County Community Action Association, Incorporated</t>
  </si>
  <si>
    <t>Consolidation RCCAA Leasing FY2019</t>
  </si>
  <si>
    <t>WV0044L3E082009</t>
  </si>
  <si>
    <t>Renewal RCCAA Supportive Housing FY 2019 (WV0061)</t>
  </si>
  <si>
    <t>WV0061L3E082008</t>
  </si>
  <si>
    <t>Southwestern Community Action Council, Inc.</t>
  </si>
  <si>
    <t>FY 2018 - Simms Housing</t>
  </si>
  <si>
    <t>WV0066L3E082010</t>
  </si>
  <si>
    <t xml:space="preserve">North Central WV Community Action, Inc. </t>
  </si>
  <si>
    <t>North Central WV Community Action Agency, INC SHP Permanent Project</t>
  </si>
  <si>
    <t>WV0068L3E082010</t>
  </si>
  <si>
    <t>Clarksburg Housing Authority</t>
  </si>
  <si>
    <t>PSH-1</t>
  </si>
  <si>
    <t>WV0099L3E082007</t>
  </si>
  <si>
    <t>WV BoS Coordinated Entry FY2019</t>
  </si>
  <si>
    <t>WV0118L3E082005</t>
  </si>
  <si>
    <t>SSO</t>
  </si>
  <si>
    <t>North Central WV Community Action Agency, Inc. SHP Permanent Project II</t>
  </si>
  <si>
    <t>WV0120L3E082005</t>
  </si>
  <si>
    <t>WVCEH PSH FY2019</t>
  </si>
  <si>
    <t>WV0122L3E082005</t>
  </si>
  <si>
    <t>WVCEH Rapid Rehousing FY2019</t>
  </si>
  <si>
    <t>WV0137L3E082004</t>
  </si>
  <si>
    <t>West Run Bridge &amp; RRH Housing 2019</t>
  </si>
  <si>
    <t>WV0150L3E082003</t>
  </si>
  <si>
    <t>Joint TH &amp; PH-RRH</t>
  </si>
  <si>
    <t>Renewal RCCAA RRH2 FY2019 (WV0151)</t>
  </si>
  <si>
    <t>WV0151L3E082003</t>
  </si>
  <si>
    <t>Task Force on Domestic Violence, "HOPE, Inc."</t>
  </si>
  <si>
    <t>HOPE's RRH Project</t>
  </si>
  <si>
    <t>WV0159L3E082002</t>
  </si>
  <si>
    <t>DV Coordinated Entry HUB FY2019</t>
  </si>
  <si>
    <t>WV0168L3E082001</t>
  </si>
  <si>
    <t>Community Action of South Eastern West Virginia, Inc.</t>
  </si>
  <si>
    <t>CASEWV Rapid Rehousing FY2019</t>
  </si>
  <si>
    <t>WV0169L3E082001</t>
  </si>
  <si>
    <t>Shenandoah Women's Center</t>
  </si>
  <si>
    <t>EPEC's RRH Project</t>
  </si>
  <si>
    <t>WV0170L3E082001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</si>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</sst>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71774-3241-48EE-AC1C-BC8C6A53E2CB}">
  <sheetPr codeName="Sheet383">
    <pageSetUpPr fitToPage="1"/>
  </sheetPr>
  <dimension ref="A1:V3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82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83</v>
      </c>
      <c r="B5" s="34">
        <f ca="1">SUM(OFFSET(V8,1,0,500,1))</f>
        <v>4093499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292951</v>
      </c>
      <c r="G9" s="23">
        <v>0</v>
      </c>
      <c r="H9" s="23">
        <v>128417</v>
      </c>
      <c r="I9" s="23">
        <v>88560</v>
      </c>
      <c r="J9" s="23">
        <v>0</v>
      </c>
      <c r="K9" s="24">
        <v>22484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6" si="0">SUM(M9:T9)</f>
        <v>0</v>
      </c>
      <c r="V9" s="28">
        <f t="shared" ref="V9:V36" si="1">SUM(F9:K9)</f>
        <v>532412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414610</v>
      </c>
      <c r="K10" s="24">
        <v>23236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437846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0</v>
      </c>
      <c r="H11" s="23">
        <v>22960</v>
      </c>
      <c r="I11" s="23">
        <v>92701</v>
      </c>
      <c r="J11" s="23">
        <v>0</v>
      </c>
      <c r="K11" s="24">
        <v>9513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125174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261718</v>
      </c>
      <c r="G12" s="23">
        <v>0</v>
      </c>
      <c r="H12" s="23">
        <v>98947</v>
      </c>
      <c r="I12" s="23">
        <v>5309</v>
      </c>
      <c r="J12" s="23">
        <v>0</v>
      </c>
      <c r="K12" s="24">
        <v>25559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391533</v>
      </c>
    </row>
    <row r="13" spans="1:22" x14ac:dyDescent="0.3">
      <c r="A13" s="19" t="s">
        <v>43</v>
      </c>
      <c r="B13" s="19" t="s">
        <v>46</v>
      </c>
      <c r="C13" s="20" t="s">
        <v>47</v>
      </c>
      <c r="D13" s="20">
        <v>2022</v>
      </c>
      <c r="E13" s="21" t="s">
        <v>32</v>
      </c>
      <c r="F13" s="22">
        <v>0</v>
      </c>
      <c r="G13" s="23">
        <v>0</v>
      </c>
      <c r="H13" s="23">
        <v>68392</v>
      </c>
      <c r="I13" s="23">
        <v>76705</v>
      </c>
      <c r="J13" s="23">
        <v>0</v>
      </c>
      <c r="K13" s="24">
        <v>6000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151097</v>
      </c>
    </row>
    <row r="14" spans="1:22" x14ac:dyDescent="0.3">
      <c r="A14" s="19" t="s">
        <v>48</v>
      </c>
      <c r="B14" s="19" t="s">
        <v>49</v>
      </c>
      <c r="C14" s="20" t="s">
        <v>50</v>
      </c>
      <c r="D14" s="20">
        <v>2022</v>
      </c>
      <c r="E14" s="21" t="s">
        <v>32</v>
      </c>
      <c r="F14" s="22">
        <v>0</v>
      </c>
      <c r="G14" s="23">
        <v>0</v>
      </c>
      <c r="H14" s="23">
        <v>40000</v>
      </c>
      <c r="I14" s="23">
        <v>31513</v>
      </c>
      <c r="J14" s="23">
        <v>0</v>
      </c>
      <c r="K14" s="24">
        <v>275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71788</v>
      </c>
    </row>
    <row r="15" spans="1:22" x14ac:dyDescent="0.3">
      <c r="A15" s="19" t="s">
        <v>51</v>
      </c>
      <c r="B15" s="19" t="s">
        <v>52</v>
      </c>
      <c r="C15" s="20" t="s">
        <v>53</v>
      </c>
      <c r="D15" s="20">
        <v>2022</v>
      </c>
      <c r="E15" s="21" t="s">
        <v>32</v>
      </c>
      <c r="F15" s="22">
        <v>0</v>
      </c>
      <c r="G15" s="23">
        <v>0</v>
      </c>
      <c r="H15" s="23">
        <v>23021</v>
      </c>
      <c r="I15" s="23">
        <v>32650</v>
      </c>
      <c r="J15" s="23">
        <v>0</v>
      </c>
      <c r="K15" s="24">
        <v>3247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58918</v>
      </c>
    </row>
    <row r="16" spans="1:22" x14ac:dyDescent="0.3">
      <c r="A16" s="19" t="s">
        <v>54</v>
      </c>
      <c r="B16" s="19" t="s">
        <v>55</v>
      </c>
      <c r="C16" s="20" t="s">
        <v>56</v>
      </c>
      <c r="D16" s="20">
        <v>2022</v>
      </c>
      <c r="E16" s="21" t="s">
        <v>32</v>
      </c>
      <c r="F16" s="22">
        <v>320147</v>
      </c>
      <c r="G16" s="23">
        <v>0</v>
      </c>
      <c r="H16" s="23">
        <v>85114</v>
      </c>
      <c r="I16" s="23">
        <v>0</v>
      </c>
      <c r="J16" s="23">
        <v>0</v>
      </c>
      <c r="K16" s="24">
        <v>23040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428301</v>
      </c>
    </row>
    <row r="17" spans="1:22" x14ac:dyDescent="0.3">
      <c r="A17" s="19" t="s">
        <v>37</v>
      </c>
      <c r="B17" s="19" t="s">
        <v>57</v>
      </c>
      <c r="C17" s="20" t="s">
        <v>58</v>
      </c>
      <c r="D17" s="20">
        <v>2022</v>
      </c>
      <c r="E17" s="21" t="s">
        <v>59</v>
      </c>
      <c r="F17" s="22">
        <v>0</v>
      </c>
      <c r="G17" s="23">
        <v>0</v>
      </c>
      <c r="H17" s="23">
        <v>163513</v>
      </c>
      <c r="I17" s="23">
        <v>0</v>
      </c>
      <c r="J17" s="23">
        <v>0</v>
      </c>
      <c r="K17" s="24">
        <v>9350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172863</v>
      </c>
    </row>
    <row r="18" spans="1:22" x14ac:dyDescent="0.3">
      <c r="A18" s="19" t="s">
        <v>51</v>
      </c>
      <c r="B18" s="19" t="s">
        <v>60</v>
      </c>
      <c r="C18" s="20" t="s">
        <v>61</v>
      </c>
      <c r="D18" s="20">
        <v>2022</v>
      </c>
      <c r="E18" s="21" t="s">
        <v>32</v>
      </c>
      <c r="F18" s="22">
        <v>0</v>
      </c>
      <c r="G18" s="23">
        <v>0</v>
      </c>
      <c r="H18" s="23">
        <v>12284</v>
      </c>
      <c r="I18" s="23">
        <v>29008</v>
      </c>
      <c r="J18" s="23">
        <v>0</v>
      </c>
      <c r="K18" s="24">
        <v>3247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44539</v>
      </c>
    </row>
    <row r="19" spans="1:22" x14ac:dyDescent="0.3">
      <c r="A19" s="19" t="s">
        <v>37</v>
      </c>
      <c r="B19" s="19" t="s">
        <v>62</v>
      </c>
      <c r="C19" s="20" t="s">
        <v>63</v>
      </c>
      <c r="D19" s="20">
        <v>2022</v>
      </c>
      <c r="E19" s="21" t="s">
        <v>32</v>
      </c>
      <c r="F19" s="22">
        <v>378435</v>
      </c>
      <c r="G19" s="23">
        <v>0</v>
      </c>
      <c r="H19" s="23">
        <v>139546</v>
      </c>
      <c r="I19" s="23">
        <v>29845</v>
      </c>
      <c r="J19" s="23">
        <v>0</v>
      </c>
      <c r="K19" s="24">
        <v>40616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588442</v>
      </c>
    </row>
    <row r="20" spans="1:22" x14ac:dyDescent="0.3">
      <c r="A20" s="19" t="s">
        <v>37</v>
      </c>
      <c r="B20" s="19" t="s">
        <v>64</v>
      </c>
      <c r="C20" s="20" t="s">
        <v>65</v>
      </c>
      <c r="D20" s="20">
        <v>2022</v>
      </c>
      <c r="E20" s="21" t="s">
        <v>32</v>
      </c>
      <c r="F20" s="22">
        <v>0</v>
      </c>
      <c r="G20" s="23">
        <v>107700</v>
      </c>
      <c r="H20" s="23">
        <v>21231</v>
      </c>
      <c r="I20" s="23">
        <v>0</v>
      </c>
      <c r="J20" s="23">
        <v>0</v>
      </c>
      <c r="K20" s="24">
        <v>6746</v>
      </c>
      <c r="L20" s="25" t="s">
        <v>84</v>
      </c>
      <c r="M20" s="26">
        <v>0</v>
      </c>
      <c r="N20" s="26">
        <v>0</v>
      </c>
      <c r="O20" s="26">
        <v>10</v>
      </c>
      <c r="P20" s="26">
        <v>3</v>
      </c>
      <c r="Q20" s="26">
        <v>0</v>
      </c>
      <c r="R20" s="26">
        <v>0</v>
      </c>
      <c r="S20" s="26">
        <v>0</v>
      </c>
      <c r="T20" s="26">
        <v>0</v>
      </c>
      <c r="U20" s="27">
        <f t="shared" si="0"/>
        <v>13</v>
      </c>
      <c r="V20" s="28">
        <f t="shared" si="1"/>
        <v>135677</v>
      </c>
    </row>
    <row r="21" spans="1:22" x14ac:dyDescent="0.3">
      <c r="A21" s="19" t="s">
        <v>40</v>
      </c>
      <c r="B21" s="19" t="s">
        <v>66</v>
      </c>
      <c r="C21" s="20" t="s">
        <v>67</v>
      </c>
      <c r="D21" s="20">
        <v>2022</v>
      </c>
      <c r="E21" s="21" t="s">
        <v>68</v>
      </c>
      <c r="F21" s="22">
        <v>0</v>
      </c>
      <c r="G21" s="23">
        <v>66648</v>
      </c>
      <c r="H21" s="23">
        <v>120500</v>
      </c>
      <c r="I21" s="23">
        <v>35799</v>
      </c>
      <c r="J21" s="23">
        <v>0</v>
      </c>
      <c r="K21" s="24">
        <v>0</v>
      </c>
      <c r="L21" s="25" t="s">
        <v>85</v>
      </c>
      <c r="M21" s="26">
        <v>0</v>
      </c>
      <c r="N21" s="26">
        <v>0</v>
      </c>
      <c r="O21" s="26">
        <v>2</v>
      </c>
      <c r="P21" s="26">
        <v>5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7</v>
      </c>
      <c r="V21" s="28">
        <f t="shared" si="1"/>
        <v>222947</v>
      </c>
    </row>
    <row r="22" spans="1:22" x14ac:dyDescent="0.3">
      <c r="A22" s="19" t="s">
        <v>43</v>
      </c>
      <c r="B22" s="19" t="s">
        <v>69</v>
      </c>
      <c r="C22" s="20" t="s">
        <v>70</v>
      </c>
      <c r="D22" s="20">
        <v>2022</v>
      </c>
      <c r="E22" s="21" t="s">
        <v>32</v>
      </c>
      <c r="F22" s="22">
        <v>0</v>
      </c>
      <c r="G22" s="23">
        <v>113112</v>
      </c>
      <c r="H22" s="23">
        <v>75055</v>
      </c>
      <c r="I22" s="23">
        <v>0</v>
      </c>
      <c r="J22" s="23">
        <v>0</v>
      </c>
      <c r="K22" s="24">
        <v>5000</v>
      </c>
      <c r="L22" s="25" t="s">
        <v>85</v>
      </c>
      <c r="M22" s="26">
        <v>0</v>
      </c>
      <c r="N22" s="26">
        <v>0</v>
      </c>
      <c r="O22" s="26">
        <v>12</v>
      </c>
      <c r="P22" s="26">
        <v>3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15</v>
      </c>
      <c r="V22" s="28">
        <f t="shared" si="1"/>
        <v>193167</v>
      </c>
    </row>
    <row r="23" spans="1:22" x14ac:dyDescent="0.3">
      <c r="A23" s="19" t="s">
        <v>71</v>
      </c>
      <c r="B23" s="19" t="s">
        <v>72</v>
      </c>
      <c r="C23" s="20" t="s">
        <v>73</v>
      </c>
      <c r="D23" s="20">
        <v>2022</v>
      </c>
      <c r="E23" s="21" t="s">
        <v>32</v>
      </c>
      <c r="F23" s="22">
        <v>0</v>
      </c>
      <c r="G23" s="23">
        <v>123264</v>
      </c>
      <c r="H23" s="23">
        <v>56761</v>
      </c>
      <c r="I23" s="23">
        <v>0</v>
      </c>
      <c r="J23" s="23">
        <v>0</v>
      </c>
      <c r="K23" s="24">
        <v>13819</v>
      </c>
      <c r="L23" s="25" t="s">
        <v>84</v>
      </c>
      <c r="M23" s="26">
        <v>0</v>
      </c>
      <c r="N23" s="26">
        <v>0</v>
      </c>
      <c r="O23" s="26">
        <v>5</v>
      </c>
      <c r="P23" s="26">
        <v>7</v>
      </c>
      <c r="Q23" s="26">
        <v>2</v>
      </c>
      <c r="R23" s="26">
        <v>0</v>
      </c>
      <c r="S23" s="26">
        <v>0</v>
      </c>
      <c r="T23" s="26">
        <v>0</v>
      </c>
      <c r="U23" s="27">
        <f t="shared" si="0"/>
        <v>14</v>
      </c>
      <c r="V23" s="28">
        <f t="shared" si="1"/>
        <v>193844</v>
      </c>
    </row>
    <row r="24" spans="1:22" x14ac:dyDescent="0.3">
      <c r="A24" s="19" t="s">
        <v>37</v>
      </c>
      <c r="B24" s="19" t="s">
        <v>74</v>
      </c>
      <c r="C24" s="20" t="s">
        <v>75</v>
      </c>
      <c r="D24" s="20">
        <v>2022</v>
      </c>
      <c r="E24" s="21" t="s">
        <v>59</v>
      </c>
      <c r="F24" s="22">
        <v>0</v>
      </c>
      <c r="G24" s="23">
        <v>0</v>
      </c>
      <c r="H24" s="23">
        <v>97799</v>
      </c>
      <c r="I24" s="23">
        <v>0</v>
      </c>
      <c r="J24" s="23">
        <v>0</v>
      </c>
      <c r="K24" s="24">
        <v>9000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106799</v>
      </c>
    </row>
    <row r="25" spans="1:22" x14ac:dyDescent="0.3">
      <c r="A25" s="19" t="s">
        <v>76</v>
      </c>
      <c r="B25" s="19" t="s">
        <v>77</v>
      </c>
      <c r="C25" s="20" t="s">
        <v>78</v>
      </c>
      <c r="D25" s="20">
        <v>2022</v>
      </c>
      <c r="E25" s="21" t="s">
        <v>32</v>
      </c>
      <c r="F25" s="22">
        <v>0</v>
      </c>
      <c r="G25" s="23">
        <v>71160</v>
      </c>
      <c r="H25" s="23">
        <v>56266</v>
      </c>
      <c r="I25" s="23">
        <v>0</v>
      </c>
      <c r="J25" s="23">
        <v>0</v>
      </c>
      <c r="K25" s="24">
        <v>7097</v>
      </c>
      <c r="L25" s="25" t="s">
        <v>84</v>
      </c>
      <c r="M25" s="26">
        <v>0</v>
      </c>
      <c r="N25" s="26">
        <v>0</v>
      </c>
      <c r="O25" s="26">
        <v>10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7">
        <f t="shared" si="0"/>
        <v>10</v>
      </c>
      <c r="V25" s="28">
        <f t="shared" si="1"/>
        <v>134523</v>
      </c>
    </row>
    <row r="26" spans="1:22" x14ac:dyDescent="0.3">
      <c r="A26" s="19" t="s">
        <v>79</v>
      </c>
      <c r="B26" s="19" t="s">
        <v>80</v>
      </c>
      <c r="C26" s="20" t="s">
        <v>81</v>
      </c>
      <c r="D26" s="20">
        <v>2022</v>
      </c>
      <c r="E26" s="21" t="s">
        <v>32</v>
      </c>
      <c r="F26" s="22">
        <v>0</v>
      </c>
      <c r="G26" s="23">
        <v>101268</v>
      </c>
      <c r="H26" s="23">
        <v>0</v>
      </c>
      <c r="I26" s="23">
        <v>0</v>
      </c>
      <c r="J26" s="23">
        <v>0</v>
      </c>
      <c r="K26" s="24">
        <v>2361</v>
      </c>
      <c r="L26" s="25" t="s">
        <v>84</v>
      </c>
      <c r="M26" s="26">
        <v>0</v>
      </c>
      <c r="N26" s="26">
        <v>0</v>
      </c>
      <c r="O26" s="26">
        <v>2</v>
      </c>
      <c r="P26" s="26">
        <v>5</v>
      </c>
      <c r="Q26" s="26">
        <v>2</v>
      </c>
      <c r="R26" s="26">
        <v>0</v>
      </c>
      <c r="S26" s="26">
        <v>0</v>
      </c>
      <c r="T26" s="26">
        <v>0</v>
      </c>
      <c r="U26" s="27">
        <f t="shared" si="0"/>
        <v>9</v>
      </c>
      <c r="V26" s="28">
        <f t="shared" si="1"/>
        <v>103629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</sheetData>
  <autoFilter ref="A8:V8" xr:uid="{960A819F-C88F-4324-B486-FD8500932596}"/>
  <conditionalFormatting sqref="V9:V36">
    <cfRule type="cellIs" dxfId="3" priority="4" operator="lessThan">
      <formula>0</formula>
    </cfRule>
  </conditionalFormatting>
  <conditionalFormatting sqref="V9:V36">
    <cfRule type="expression" dxfId="2" priority="3">
      <formula>#REF!&lt;0</formula>
    </cfRule>
  </conditionalFormatting>
  <conditionalFormatting sqref="D9:D36">
    <cfRule type="expression" dxfId="1" priority="1">
      <formula>OR($D9&gt;2022,AND($D9&lt;2022,$D9&lt;&gt;""))</formula>
    </cfRule>
  </conditionalFormatting>
  <conditionalFormatting sqref="C9:C36">
    <cfRule type="expression" dxfId="0" priority="5">
      <formula>(#REF!&gt;1)</formula>
    </cfRule>
  </conditionalFormatting>
  <dataValidations count="3">
    <dataValidation type="list" allowBlank="1" showInputMessage="1" showErrorMessage="1" sqref="L9:L36" xr:uid="{34950343-1F46-4FD9-A323-758E0D16ED25}">
      <formula1>"N/A, FMR, Actual Rent"</formula1>
    </dataValidation>
    <dataValidation type="list" allowBlank="1" showInputMessage="1" showErrorMessage="1" sqref="E9:E36" xr:uid="{F53C7840-F810-4C75-B89B-584F426EFB2B}">
      <formula1>"PH, TH, Joint TH &amp; PH-RRH, HMIS, SSO, TRA, PRA, SRA, S+C/SRO"</formula1>
    </dataValidation>
    <dataValidation allowBlank="1" showErrorMessage="1" sqref="A8:V8" xr:uid="{FBF4047A-983F-4772-AB6E-9B805B2E6856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2021-03-06T21:40:48Z</dcterms:created>
  <dcterms:modified xsi:type="dcterms:W3CDTF">2021-05-20T14:01:43Z</dcterms:modified>
</cp:coreProperties>
</file>