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I-500\"/>
    </mc:Choice>
  </mc:AlternateContent>
  <xr:revisionPtr revIDLastSave="0" documentId="13_ncr:1_{5DFB5D85-E7E8-4A9C-A6F0-A858E54D041E}" xr6:coauthVersionLast="46" xr6:coauthVersionMax="46" xr10:uidLastSave="{00000000-0000-0000-0000-000000000000}"/>
  <bookViews>
    <workbookView xWindow="-108" yWindow="-108" windowWidth="27288" windowHeight="17664" xr2:uid="{DFB84D6D-CF8F-4F8F-8C01-82D8BBA280A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<sst xmlns="http://schemas.openxmlformats.org/spreadsheetml/2006/main" count="104" uniqueCount="77">
  <si>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</si>
  <si>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</si>
  <si>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</si>
  <si>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</si>
  <si>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</si>
  <si>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</si>
  <si>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</si>
  <si>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</si>
  <si>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</si>
  <si>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</si>
  <si>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</si>
  <si>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</si>
  <si>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</si>
  <si>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</si>
  <si>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</si>
  <si>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</si>
  <si>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</si>
  <si>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</si>
  <si>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</si>
  <si>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</si>
  <si>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</si>
  <si>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</si>
  <si>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</si>
  <si>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</si>
  <si>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</si>
  <si>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</si>
  <si>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</si>
  <si>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</si>
  <si>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WI-503</t>
  </si>
  <si>
    <t>YWCA of Madison, Inc.</t>
  </si>
  <si>
    <t>House-ability Program</t>
  </si>
  <si>
    <t>WI0090L5I032013</t>
  </si>
  <si>
    <t>PH</t>
  </si>
  <si>
    <t/>
  </si>
  <si>
    <t>Milwaukee</t>
  </si>
  <si>
    <t>Madison/Dane County CoC</t>
  </si>
  <si>
    <t>City of Madison</t>
  </si>
  <si>
    <t>Porchlight, Inc.</t>
  </si>
  <si>
    <t>Housing First Leasing Project</t>
  </si>
  <si>
    <t>WI0091L5I032013</t>
  </si>
  <si>
    <t>Tellurian, Inc.</t>
  </si>
  <si>
    <t>Permanent Housing Program Consolidation</t>
  </si>
  <si>
    <t>WI0093L5I032013</t>
  </si>
  <si>
    <t>Housing Opportunities and Supportive Team-Focused Services</t>
  </si>
  <si>
    <t>WI0095L5I032013</t>
  </si>
  <si>
    <t>Dane County, WI</t>
  </si>
  <si>
    <t>Rental Assistance WI0096L5103811</t>
  </si>
  <si>
    <t>WI0096L5I032013</t>
  </si>
  <si>
    <t>Willy Street SRO</t>
  </si>
  <si>
    <t>WI0104L5I032013</t>
  </si>
  <si>
    <t>The Salvation Army</t>
  </si>
  <si>
    <t>RISE: Rehousing into Supportive Environments</t>
  </si>
  <si>
    <t>WI0139L5I032007</t>
  </si>
  <si>
    <t>Institute for Community Alliances</t>
  </si>
  <si>
    <t>Madison/Dane CoC HMIS</t>
  </si>
  <si>
    <t>WI0180L5I032005</t>
  </si>
  <si>
    <t>Housing Initiatives, Inc.</t>
  </si>
  <si>
    <t>Permanent Housing for Chronically Homeless</t>
  </si>
  <si>
    <t>WI0181L5I032002</t>
  </si>
  <si>
    <t>Tenant Resource Center, Inc.</t>
  </si>
  <si>
    <t>Rapid Rehousing Renewal 2019</t>
  </si>
  <si>
    <t>WI0209L5I032003</t>
  </si>
  <si>
    <t>Madison/Dane CoC Coordinated Entry</t>
  </si>
  <si>
    <t>WI0211L5I032003</t>
  </si>
  <si>
    <t>SSO</t>
  </si>
  <si>
    <t>Lutheran Social Services of Wisconsin and Upper Michigan, In</t>
  </si>
  <si>
    <t>LSS Housing First</t>
  </si>
  <si>
    <t>WI0225L5I032002</t>
  </si>
  <si>
    <t>Community Action Coalition For South Central Wisconsin, Inc.</t>
  </si>
  <si>
    <t>CAC Rapid Re-Housing - Dane</t>
  </si>
  <si>
    <t>WI0231L5I032001</t>
  </si>
  <si>
    <t>The Road Home Dane County</t>
  </si>
  <si>
    <t>Foundations</t>
  </si>
  <si>
    <t>WI0233L5I032001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</si>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</sst>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4CFB-8ACB-4724-8928-56AE1686562E}">
  <sheetPr codeName="Sheet379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75</v>
      </c>
      <c r="B5" s="34">
        <f ca="1">SUM(OFFSET(V8,1,0,500,1))</f>
        <v>3832070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337521</v>
      </c>
      <c r="G9" s="23">
        <v>0</v>
      </c>
      <c r="H9" s="23">
        <v>120691</v>
      </c>
      <c r="I9" s="23">
        <v>0</v>
      </c>
      <c r="J9" s="23">
        <v>0</v>
      </c>
      <c r="K9" s="24">
        <v>13929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472141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121547</v>
      </c>
      <c r="G10" s="23">
        <v>0</v>
      </c>
      <c r="H10" s="23">
        <v>19150</v>
      </c>
      <c r="I10" s="23">
        <v>4501</v>
      </c>
      <c r="J10" s="23">
        <v>0</v>
      </c>
      <c r="K10" s="24">
        <v>5823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151021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266333</v>
      </c>
      <c r="G11" s="23">
        <v>0</v>
      </c>
      <c r="H11" s="23">
        <v>106733</v>
      </c>
      <c r="I11" s="23">
        <v>27639</v>
      </c>
      <c r="J11" s="23">
        <v>0</v>
      </c>
      <c r="K11" s="24">
        <v>27528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428233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0</v>
      </c>
      <c r="H12" s="23">
        <v>152070</v>
      </c>
      <c r="I12" s="23">
        <v>86972</v>
      </c>
      <c r="J12" s="23">
        <v>0</v>
      </c>
      <c r="K12" s="24">
        <v>6047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245089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1117560</v>
      </c>
      <c r="H13" s="23">
        <v>0</v>
      </c>
      <c r="I13" s="23">
        <v>0</v>
      </c>
      <c r="J13" s="23">
        <v>0</v>
      </c>
      <c r="K13" s="24">
        <v>55954</v>
      </c>
      <c r="L13" s="25" t="s">
        <v>76</v>
      </c>
      <c r="M13" s="26">
        <v>0</v>
      </c>
      <c r="N13" s="26">
        <v>9</v>
      </c>
      <c r="O13" s="26">
        <v>50</v>
      </c>
      <c r="P13" s="26">
        <v>19</v>
      </c>
      <c r="Q13" s="26">
        <v>5</v>
      </c>
      <c r="R13" s="26">
        <v>1</v>
      </c>
      <c r="S13" s="26">
        <v>0</v>
      </c>
      <c r="T13" s="26">
        <v>0</v>
      </c>
      <c r="U13" s="27">
        <f t="shared" si="0"/>
        <v>84</v>
      </c>
      <c r="V13" s="28">
        <f t="shared" si="1"/>
        <v>1173514</v>
      </c>
    </row>
    <row r="14" spans="1:22" x14ac:dyDescent="0.3">
      <c r="A14" s="19" t="s">
        <v>40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27793</v>
      </c>
      <c r="I14" s="23">
        <v>47741</v>
      </c>
      <c r="J14" s="23">
        <v>0</v>
      </c>
      <c r="K14" s="24">
        <v>5500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81034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204396</v>
      </c>
      <c r="H15" s="23">
        <v>69088</v>
      </c>
      <c r="I15" s="23">
        <v>0</v>
      </c>
      <c r="J15" s="23">
        <v>0</v>
      </c>
      <c r="K15" s="24">
        <v>8640</v>
      </c>
      <c r="L15" s="25" t="s">
        <v>76</v>
      </c>
      <c r="M15" s="26">
        <v>0</v>
      </c>
      <c r="N15" s="26">
        <v>0</v>
      </c>
      <c r="O15" s="26">
        <v>0</v>
      </c>
      <c r="P15" s="26">
        <v>10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13</v>
      </c>
      <c r="V15" s="28">
        <f t="shared" si="1"/>
        <v>282124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41385</v>
      </c>
      <c r="K16" s="24">
        <v>3115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44500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0</v>
      </c>
      <c r="H17" s="23">
        <v>84630</v>
      </c>
      <c r="I17" s="23">
        <v>0</v>
      </c>
      <c r="J17" s="23">
        <v>0</v>
      </c>
      <c r="K17" s="24">
        <v>6370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91000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56076</v>
      </c>
      <c r="H18" s="23">
        <v>35323</v>
      </c>
      <c r="I18" s="23">
        <v>0</v>
      </c>
      <c r="J18" s="23">
        <v>0</v>
      </c>
      <c r="K18" s="24">
        <v>0</v>
      </c>
      <c r="L18" s="25" t="s">
        <v>76</v>
      </c>
      <c r="M18" s="26">
        <v>1</v>
      </c>
      <c r="N18" s="26">
        <v>1</v>
      </c>
      <c r="O18" s="26">
        <v>3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91399</v>
      </c>
    </row>
    <row r="19" spans="1:22" x14ac:dyDescent="0.3">
      <c r="A19" s="19" t="s">
        <v>53</v>
      </c>
      <c r="B19" s="19" t="s">
        <v>62</v>
      </c>
      <c r="C19" s="20" t="s">
        <v>63</v>
      </c>
      <c r="D19" s="20">
        <v>2022</v>
      </c>
      <c r="E19" s="21" t="s">
        <v>64</v>
      </c>
      <c r="F19" s="22">
        <v>0</v>
      </c>
      <c r="G19" s="23">
        <v>0</v>
      </c>
      <c r="H19" s="23">
        <v>250104</v>
      </c>
      <c r="I19" s="23">
        <v>0</v>
      </c>
      <c r="J19" s="23">
        <v>0</v>
      </c>
      <c r="K19" s="24">
        <v>17507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267611</v>
      </c>
    </row>
    <row r="20" spans="1:22" x14ac:dyDescent="0.3">
      <c r="A20" s="19" t="s">
        <v>65</v>
      </c>
      <c r="B20" s="19" t="s">
        <v>66</v>
      </c>
      <c r="C20" s="20" t="s">
        <v>67</v>
      </c>
      <c r="D20" s="20">
        <v>2022</v>
      </c>
      <c r="E20" s="21" t="s">
        <v>32</v>
      </c>
      <c r="F20" s="22">
        <v>0</v>
      </c>
      <c r="G20" s="23">
        <v>69408</v>
      </c>
      <c r="H20" s="23">
        <v>27224</v>
      </c>
      <c r="I20" s="23">
        <v>0</v>
      </c>
      <c r="J20" s="23">
        <v>0</v>
      </c>
      <c r="K20" s="24">
        <v>8072</v>
      </c>
      <c r="L20" s="25" t="s">
        <v>76</v>
      </c>
      <c r="M20" s="26">
        <v>0</v>
      </c>
      <c r="N20" s="26">
        <v>3</v>
      </c>
      <c r="O20" s="26">
        <v>3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6</v>
      </c>
      <c r="V20" s="28">
        <f t="shared" si="1"/>
        <v>104704</v>
      </c>
    </row>
    <row r="21" spans="1:22" x14ac:dyDescent="0.3">
      <c r="A21" s="19" t="s">
        <v>68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99744</v>
      </c>
      <c r="H21" s="23">
        <v>137141</v>
      </c>
      <c r="I21" s="23">
        <v>0</v>
      </c>
      <c r="J21" s="23">
        <v>0</v>
      </c>
      <c r="K21" s="24">
        <v>20000</v>
      </c>
      <c r="L21" s="25" t="s">
        <v>76</v>
      </c>
      <c r="M21" s="26">
        <v>0</v>
      </c>
      <c r="N21" s="26">
        <v>0</v>
      </c>
      <c r="O21" s="26">
        <v>8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8</v>
      </c>
      <c r="V21" s="28">
        <f t="shared" si="1"/>
        <v>256885</v>
      </c>
    </row>
    <row r="22" spans="1:22" x14ac:dyDescent="0.3">
      <c r="A22" s="19" t="s">
        <v>71</v>
      </c>
      <c r="B22" s="19" t="s">
        <v>72</v>
      </c>
      <c r="C22" s="20" t="s">
        <v>73</v>
      </c>
      <c r="D22" s="20">
        <v>2022</v>
      </c>
      <c r="E22" s="21" t="s">
        <v>32</v>
      </c>
      <c r="F22" s="22">
        <v>90029</v>
      </c>
      <c r="G22" s="23">
        <v>0</v>
      </c>
      <c r="H22" s="23">
        <v>35306</v>
      </c>
      <c r="I22" s="23">
        <v>6671</v>
      </c>
      <c r="J22" s="23">
        <v>0</v>
      </c>
      <c r="K22" s="24">
        <v>10809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142815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0AED4493-33AE-474A-AB94-9764D1063537}"/>
  <conditionalFormatting sqref="V9:V32">
    <cfRule type="cellIs" dxfId="3" priority="4" operator="lessThan">
      <formula>0</formula>
    </cfRule>
  </conditionalFormatting>
  <conditionalFormatting sqref="V9:V32">
    <cfRule type="expression" dxfId="2" priority="3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28AEA57F-3029-4EAC-8A49-3949E53DF1AA}">
      <formula1>"N/A, FMR, Actual Rent"</formula1>
    </dataValidation>
    <dataValidation type="list" allowBlank="1" showInputMessage="1" showErrorMessage="1" sqref="E9:E32" xr:uid="{B97102DE-0BE4-403D-BC10-BBB7D668F57B}">
      <formula1>"PH, TH, Joint TH &amp; PH-RRH, HMIS, SSO, TRA, PRA, SRA, S+C/SRO"</formula1>
    </dataValidation>
    <dataValidation allowBlank="1" showErrorMessage="1" sqref="A8:V8" xr:uid="{1D15FC1C-491A-4206-BBF8-35706DF3F17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2021-03-06T21:40:50Z</dcterms:created>
  <dcterms:modified xsi:type="dcterms:W3CDTF">2021-05-20T14:01:42Z</dcterms:modified>
</cp:coreProperties>
</file>