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WI-500\"/>
    </mc:Choice>
  </mc:AlternateContent>
  <xr:revisionPtr revIDLastSave="0" documentId="13_ncr:1_{B03705D0-835A-453C-9B75-AFA213D646DC}" xr6:coauthVersionLast="46" xr6:coauthVersionMax="46" xr10:uidLastSave="{00000000-0000-0000-0000-000000000000}"/>
  <bookViews>
    <workbookView xWindow="-108" yWindow="-108" windowWidth="27288" windowHeight="17664" xr2:uid="{43A920BF-EC21-43D9-86A3-506B1D652E8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13" i="1"/>
  <c r="U13" i="1"/>
  <c r="V26" i="1"/>
  <c r="U26" i="1"/>
  <c r="V25" i="1"/>
  <c r="U25" i="1"/>
  <c r="V24" i="1"/>
  <c r="U24" i="1"/>
  <c r="V20" i="1"/>
  <c r="U20" i="1"/>
  <c r="V22" i="1"/>
  <c r="U22" i="1"/>
  <c r="V23" i="1"/>
  <c r="U23" i="1"/>
  <c r="V16" i="1"/>
  <c r="U16" i="1"/>
  <c r="V19" i="1"/>
  <c r="U19" i="1"/>
  <c r="V18" i="1"/>
  <c r="U18" i="1"/>
  <c r="V17" i="1"/>
  <c r="U17" i="1"/>
  <c r="V21" i="1"/>
  <c r="U21" i="1"/>
  <c r="V15" i="1"/>
  <c r="U15" i="1"/>
  <c r="V14" i="1"/>
  <c r="U14" i="1"/>
  <c r="V27" i="1"/>
  <c r="U27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<sst xmlns="http://schemas.openxmlformats.org/spreadsheetml/2006/main" count="134" uniqueCount="93">
  <si>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</si>
  <si>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</si>
  <si>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</si>
  <si>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</si>
  <si>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</si>
  <si>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</si>
  <si>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</si>
  <si>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</si>
  <si>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</si>
  <si>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</si>
  <si>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</si>
  <si>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</si>
  <si>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</si>
  <si>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</si>
  <si>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</si>
  <si>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</si>
  <si>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</si>
  <si>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</si>
  <si>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</si>
  <si>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</si>
  <si>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</si>
  <si>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</si>
  <si>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</si>
  <si>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</si>
  <si>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</si>
  <si>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</si>
  <si>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</si>
  <si>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</si>
  <si>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WI-501</t>
  </si>
  <si>
    <t>Community Advocates, Inc.</t>
  </si>
  <si>
    <t>Autumn West Permanent Housing</t>
  </si>
  <si>
    <t>WI0036L5I012010</t>
  </si>
  <si>
    <t>PH</t>
  </si>
  <si>
    <t/>
  </si>
  <si>
    <t>Milwaukee</t>
  </si>
  <si>
    <t>Milwaukee City &amp; County CoC</t>
  </si>
  <si>
    <t>Milwaukee City and County Continuum of Care</t>
  </si>
  <si>
    <t>The Salvation Army</t>
  </si>
  <si>
    <t>ROOTS Permanent Housing</t>
  </si>
  <si>
    <t>WI0037L5I012010</t>
  </si>
  <si>
    <t>Autumn West Safe Haven</t>
  </si>
  <si>
    <t>WI0038L5I012012</t>
  </si>
  <si>
    <t>SH</t>
  </si>
  <si>
    <t>Institute for Community Alliances</t>
  </si>
  <si>
    <t>Milwaukee CoC HMIS</t>
  </si>
  <si>
    <t>WI0051L5I012013</t>
  </si>
  <si>
    <t>Milwaukee County of</t>
  </si>
  <si>
    <t>FY 2019 Milw. Cnty S+C/TRA</t>
  </si>
  <si>
    <t>WI0053L5I012013</t>
  </si>
  <si>
    <t>St. Catherine Residence, Inc.</t>
  </si>
  <si>
    <t>St. Catherine Residence</t>
  </si>
  <si>
    <t>WI0056L5I012013</t>
  </si>
  <si>
    <t>Guest House of Milwaukee, Inc.</t>
  </si>
  <si>
    <t>Homelinc</t>
  </si>
  <si>
    <t>WI0066L5I012013</t>
  </si>
  <si>
    <t>FY 2019 Milw Cnty Heartland S+C</t>
  </si>
  <si>
    <t>WI0112L5I012006</t>
  </si>
  <si>
    <t>Mercy Housing Lakefront</t>
  </si>
  <si>
    <t>Johnston Center</t>
  </si>
  <si>
    <t>WI0113L5I012009</t>
  </si>
  <si>
    <t>Center for Veterans Issues, Ltd.</t>
  </si>
  <si>
    <t>OTP/PSH Milwaukee</t>
  </si>
  <si>
    <t>WI0119L5I012008</t>
  </si>
  <si>
    <t>Veterans Gardens</t>
  </si>
  <si>
    <t>WI0126L5I012005</t>
  </si>
  <si>
    <t>FY 2019 Milw Cnty Mercy Housing S+C</t>
  </si>
  <si>
    <t>WI0131L5I012009</t>
  </si>
  <si>
    <t>FY 2019-Milw Cnty-HF-TRA-III</t>
  </si>
  <si>
    <t>WI0153L5I012006</t>
  </si>
  <si>
    <t>IMPACT Alcohol and Other Drug Abuse Services, Inc.</t>
  </si>
  <si>
    <t>Community Based Coordinated Entry 2019</t>
  </si>
  <si>
    <t>WI0178L5I012005</t>
  </si>
  <si>
    <t>SSO</t>
  </si>
  <si>
    <t>FY 2019 Milwaukee County TBRA II-St. Anthony</t>
  </si>
  <si>
    <t>WI0190L5I012004</t>
  </si>
  <si>
    <t>WALKER'S POINT YOUTH AND FAMILY CENTER</t>
  </si>
  <si>
    <t>RAPID REHOUSING FOR YOUTH</t>
  </si>
  <si>
    <t>WI0191L5I012004</t>
  </si>
  <si>
    <t>Hope House of Milwaukee, Inc.</t>
  </si>
  <si>
    <t>Hope House Joint TH-RRH Project</t>
  </si>
  <si>
    <t>WI0204L5I012003</t>
  </si>
  <si>
    <t>Joint TH &amp; PH-RRH</t>
  </si>
  <si>
    <t>Hope House PSH for Families</t>
  </si>
  <si>
    <t>WI0223L5I012002</t>
  </si>
  <si>
    <t>FY 2019-RRH-Bonus</t>
  </si>
  <si>
    <t>WI0234L5I012001</t>
  </si>
  <si>
    <t>Outreach Community Health Centers, Inc.</t>
  </si>
  <si>
    <t>Rapid Rehousing for Recovery-Singles</t>
  </si>
  <si>
    <t>WI0235L5I012001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</si>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</sst>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A29A-5AB8-4E98-8F96-5DC07DB91CF3}">
  <sheetPr codeName="Sheet377">
    <pageSetUpPr fitToPage="1"/>
  </sheetPr>
  <dimension ref="A1:V3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90</v>
      </c>
      <c r="B5" s="34">
        <f ca="1">SUM(OFFSET(V8,1,0,500,1))</f>
        <v>10928493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873435</v>
      </c>
      <c r="G9" s="23">
        <v>0</v>
      </c>
      <c r="H9" s="23">
        <v>204775</v>
      </c>
      <c r="I9" s="23">
        <v>50142</v>
      </c>
      <c r="J9" s="23">
        <v>0</v>
      </c>
      <c r="K9" s="24">
        <v>72000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8" si="0">SUM(M9:T9)</f>
        <v>0</v>
      </c>
      <c r="V9" s="28">
        <f t="shared" ref="V9:V38" si="1">SUM(F9:K9)</f>
        <v>1200352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111342</v>
      </c>
      <c r="G10" s="23">
        <v>0</v>
      </c>
      <c r="H10" s="23">
        <v>30150</v>
      </c>
      <c r="I10" s="23">
        <v>19773</v>
      </c>
      <c r="J10" s="23">
        <v>0</v>
      </c>
      <c r="K10" s="24">
        <v>10558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171823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42</v>
      </c>
      <c r="F11" s="22">
        <v>0</v>
      </c>
      <c r="G11" s="23">
        <v>0</v>
      </c>
      <c r="H11" s="23">
        <v>156586</v>
      </c>
      <c r="I11" s="23">
        <v>225944</v>
      </c>
      <c r="J11" s="23">
        <v>0</v>
      </c>
      <c r="K11" s="24">
        <v>28792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411322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134332</v>
      </c>
      <c r="K12" s="24">
        <v>9780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144112</v>
      </c>
    </row>
    <row r="13" spans="1:22" x14ac:dyDescent="0.3">
      <c r="A13" s="19" t="s">
        <v>46</v>
      </c>
      <c r="B13" s="19" t="s">
        <v>84</v>
      </c>
      <c r="C13" s="20" t="s">
        <v>85</v>
      </c>
      <c r="D13" s="20">
        <v>2022</v>
      </c>
      <c r="E13" s="21" t="s">
        <v>32</v>
      </c>
      <c r="F13" s="22">
        <v>0</v>
      </c>
      <c r="G13" s="23">
        <v>440400</v>
      </c>
      <c r="H13" s="23">
        <v>133944</v>
      </c>
      <c r="I13" s="23">
        <v>0</v>
      </c>
      <c r="J13" s="23">
        <v>0</v>
      </c>
      <c r="K13" s="24">
        <v>0</v>
      </c>
      <c r="L13" s="25" t="s">
        <v>91</v>
      </c>
      <c r="M13" s="26">
        <v>0</v>
      </c>
      <c r="N13" s="26">
        <v>5</v>
      </c>
      <c r="O13" s="26">
        <v>30</v>
      </c>
      <c r="P13" s="26">
        <v>7</v>
      </c>
      <c r="Q13" s="26">
        <v>2</v>
      </c>
      <c r="R13" s="26">
        <v>0</v>
      </c>
      <c r="S13" s="26">
        <v>0</v>
      </c>
      <c r="T13" s="26">
        <v>0</v>
      </c>
      <c r="U13" s="27">
        <f t="shared" ref="U13:U27" si="2">SUM(M13:T13)</f>
        <v>44</v>
      </c>
      <c r="V13" s="28">
        <f t="shared" ref="V13:V27" si="3">SUM(F13:K13)</f>
        <v>574344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38" t="s">
        <v>32</v>
      </c>
      <c r="F14" s="39">
        <v>0</v>
      </c>
      <c r="G14" s="37">
        <v>0</v>
      </c>
      <c r="H14" s="37">
        <v>45030</v>
      </c>
      <c r="I14" s="37">
        <v>108293</v>
      </c>
      <c r="J14" s="37">
        <v>0</v>
      </c>
      <c r="K14" s="40">
        <v>6671</v>
      </c>
      <c r="L14" s="41" t="s">
        <v>33</v>
      </c>
      <c r="M14" s="42"/>
      <c r="N14" s="42"/>
      <c r="O14" s="42"/>
      <c r="P14" s="26"/>
      <c r="Q14" s="26"/>
      <c r="R14" s="26"/>
      <c r="S14" s="26"/>
      <c r="T14" s="26"/>
      <c r="U14" s="27">
        <f t="shared" si="2"/>
        <v>0</v>
      </c>
      <c r="V14" s="28">
        <f t="shared" si="3"/>
        <v>159994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38" t="s">
        <v>32</v>
      </c>
      <c r="F15" s="39">
        <v>1150701</v>
      </c>
      <c r="G15" s="37">
        <v>0</v>
      </c>
      <c r="H15" s="37">
        <v>322391</v>
      </c>
      <c r="I15" s="37">
        <v>22894</v>
      </c>
      <c r="J15" s="37">
        <v>0</v>
      </c>
      <c r="K15" s="40">
        <v>95803</v>
      </c>
      <c r="L15" s="41" t="s">
        <v>33</v>
      </c>
      <c r="M15" s="42"/>
      <c r="N15" s="42"/>
      <c r="O15" s="42"/>
      <c r="P15" s="26"/>
      <c r="Q15" s="26"/>
      <c r="R15" s="26"/>
      <c r="S15" s="26"/>
      <c r="T15" s="26"/>
      <c r="U15" s="27">
        <f t="shared" si="2"/>
        <v>0</v>
      </c>
      <c r="V15" s="28">
        <f t="shared" si="3"/>
        <v>1591789</v>
      </c>
    </row>
    <row r="16" spans="1:22" x14ac:dyDescent="0.3">
      <c r="A16" s="19" t="s">
        <v>46</v>
      </c>
      <c r="B16" s="19" t="s">
        <v>65</v>
      </c>
      <c r="C16" s="20" t="s">
        <v>66</v>
      </c>
      <c r="D16" s="20">
        <v>2022</v>
      </c>
      <c r="E16" s="38" t="s">
        <v>32</v>
      </c>
      <c r="F16" s="39">
        <v>0</v>
      </c>
      <c r="G16" s="37">
        <v>232452</v>
      </c>
      <c r="H16" s="37">
        <v>30096</v>
      </c>
      <c r="I16" s="37">
        <v>0</v>
      </c>
      <c r="J16" s="37">
        <v>0</v>
      </c>
      <c r="K16" s="40">
        <v>4273</v>
      </c>
      <c r="L16" s="41" t="s">
        <v>92</v>
      </c>
      <c r="M16" s="42">
        <v>0</v>
      </c>
      <c r="N16" s="42">
        <v>33</v>
      </c>
      <c r="O16" s="42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2"/>
        <v>33</v>
      </c>
      <c r="V16" s="28">
        <f t="shared" si="3"/>
        <v>266821</v>
      </c>
    </row>
    <row r="17" spans="1:22" x14ac:dyDescent="0.3">
      <c r="A17" s="19" t="s">
        <v>57</v>
      </c>
      <c r="B17" s="19" t="s">
        <v>58</v>
      </c>
      <c r="C17" s="20" t="s">
        <v>59</v>
      </c>
      <c r="D17" s="20">
        <v>2022</v>
      </c>
      <c r="E17" s="38" t="s">
        <v>32</v>
      </c>
      <c r="F17" s="39">
        <v>0</v>
      </c>
      <c r="G17" s="37">
        <v>0</v>
      </c>
      <c r="H17" s="37">
        <v>0</v>
      </c>
      <c r="I17" s="37">
        <v>34443</v>
      </c>
      <c r="J17" s="37">
        <v>0</v>
      </c>
      <c r="K17" s="40">
        <v>1968</v>
      </c>
      <c r="L17" s="41" t="s">
        <v>33</v>
      </c>
      <c r="M17" s="42"/>
      <c r="N17" s="42"/>
      <c r="O17" s="42"/>
      <c r="P17" s="26"/>
      <c r="Q17" s="26"/>
      <c r="R17" s="26"/>
      <c r="S17" s="26"/>
      <c r="T17" s="26"/>
      <c r="U17" s="27">
        <f t="shared" si="2"/>
        <v>0</v>
      </c>
      <c r="V17" s="28">
        <f t="shared" si="3"/>
        <v>36411</v>
      </c>
    </row>
    <row r="18" spans="1:22" x14ac:dyDescent="0.3">
      <c r="A18" s="19" t="s">
        <v>60</v>
      </c>
      <c r="B18" s="19" t="s">
        <v>61</v>
      </c>
      <c r="C18" s="20" t="s">
        <v>62</v>
      </c>
      <c r="D18" s="20">
        <v>2022</v>
      </c>
      <c r="E18" s="38" t="s">
        <v>32</v>
      </c>
      <c r="F18" s="39">
        <v>321504</v>
      </c>
      <c r="G18" s="37">
        <v>0</v>
      </c>
      <c r="H18" s="37">
        <v>64300</v>
      </c>
      <c r="I18" s="37">
        <v>63576</v>
      </c>
      <c r="J18" s="37">
        <v>0</v>
      </c>
      <c r="K18" s="40">
        <v>20090</v>
      </c>
      <c r="L18" s="41" t="s">
        <v>33</v>
      </c>
      <c r="M18" s="42"/>
      <c r="N18" s="42"/>
      <c r="O18" s="42"/>
      <c r="P18" s="26"/>
      <c r="Q18" s="26"/>
      <c r="R18" s="26"/>
      <c r="S18" s="26"/>
      <c r="T18" s="26"/>
      <c r="U18" s="27">
        <f t="shared" si="2"/>
        <v>0</v>
      </c>
      <c r="V18" s="28">
        <f t="shared" si="3"/>
        <v>469470</v>
      </c>
    </row>
    <row r="19" spans="1:22" x14ac:dyDescent="0.3">
      <c r="A19" s="19" t="s">
        <v>60</v>
      </c>
      <c r="B19" s="19" t="s">
        <v>63</v>
      </c>
      <c r="C19" s="20" t="s">
        <v>64</v>
      </c>
      <c r="D19" s="20">
        <v>2022</v>
      </c>
      <c r="E19" s="38" t="s">
        <v>32</v>
      </c>
      <c r="F19" s="39">
        <v>5734</v>
      </c>
      <c r="G19" s="37">
        <v>0</v>
      </c>
      <c r="H19" s="37">
        <v>64960</v>
      </c>
      <c r="I19" s="37">
        <v>210307</v>
      </c>
      <c r="J19" s="37">
        <v>0</v>
      </c>
      <c r="K19" s="40">
        <v>18396</v>
      </c>
      <c r="L19" s="41" t="s">
        <v>33</v>
      </c>
      <c r="M19" s="42"/>
      <c r="N19" s="42"/>
      <c r="O19" s="42"/>
      <c r="P19" s="26"/>
      <c r="Q19" s="26"/>
      <c r="R19" s="26"/>
      <c r="S19" s="26"/>
      <c r="T19" s="26"/>
      <c r="U19" s="27">
        <f t="shared" si="2"/>
        <v>0</v>
      </c>
      <c r="V19" s="28">
        <f t="shared" si="3"/>
        <v>299397</v>
      </c>
    </row>
    <row r="20" spans="1:22" x14ac:dyDescent="0.3">
      <c r="A20" s="19" t="s">
        <v>46</v>
      </c>
      <c r="B20" s="19" t="s">
        <v>73</v>
      </c>
      <c r="C20" s="20" t="s">
        <v>74</v>
      </c>
      <c r="D20" s="20">
        <v>2022</v>
      </c>
      <c r="E20" s="38" t="s">
        <v>32</v>
      </c>
      <c r="F20" s="39">
        <v>0</v>
      </c>
      <c r="G20" s="37">
        <v>362364</v>
      </c>
      <c r="H20" s="37">
        <v>57096</v>
      </c>
      <c r="I20" s="37">
        <v>0</v>
      </c>
      <c r="J20" s="37">
        <v>0</v>
      </c>
      <c r="K20" s="40">
        <v>5503</v>
      </c>
      <c r="L20" s="41" t="s">
        <v>91</v>
      </c>
      <c r="M20" s="42">
        <v>0</v>
      </c>
      <c r="N20" s="42">
        <v>8</v>
      </c>
      <c r="O20" s="42">
        <v>31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2"/>
        <v>39</v>
      </c>
      <c r="V20" s="28">
        <f t="shared" si="3"/>
        <v>424963</v>
      </c>
    </row>
    <row r="21" spans="1:22" x14ac:dyDescent="0.3">
      <c r="A21" s="19" t="s">
        <v>46</v>
      </c>
      <c r="B21" s="19" t="s">
        <v>55</v>
      </c>
      <c r="C21" s="20" t="s">
        <v>56</v>
      </c>
      <c r="D21" s="20">
        <v>2022</v>
      </c>
      <c r="E21" s="38" t="s">
        <v>32</v>
      </c>
      <c r="F21" s="39">
        <v>0</v>
      </c>
      <c r="G21" s="37">
        <v>85472</v>
      </c>
      <c r="H21" s="37">
        <v>10000</v>
      </c>
      <c r="I21" s="37">
        <v>0</v>
      </c>
      <c r="J21" s="37">
        <v>0</v>
      </c>
      <c r="K21" s="40">
        <v>5836</v>
      </c>
      <c r="L21" s="41" t="s">
        <v>92</v>
      </c>
      <c r="M21" s="42">
        <v>0</v>
      </c>
      <c r="N21" s="42">
        <v>12</v>
      </c>
      <c r="O21" s="42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2"/>
        <v>12</v>
      </c>
      <c r="V21" s="28">
        <f t="shared" si="3"/>
        <v>101308</v>
      </c>
    </row>
    <row r="22" spans="1:22" x14ac:dyDescent="0.3">
      <c r="A22" s="19" t="s">
        <v>69</v>
      </c>
      <c r="B22" s="19" t="s">
        <v>70</v>
      </c>
      <c r="C22" s="20" t="s">
        <v>71</v>
      </c>
      <c r="D22" s="20">
        <v>2022</v>
      </c>
      <c r="E22" s="38" t="s">
        <v>72</v>
      </c>
      <c r="F22" s="39">
        <v>0</v>
      </c>
      <c r="G22" s="37">
        <v>0</v>
      </c>
      <c r="H22" s="37">
        <v>55908</v>
      </c>
      <c r="I22" s="37">
        <v>0</v>
      </c>
      <c r="J22" s="37">
        <v>0</v>
      </c>
      <c r="K22" s="40">
        <v>5590</v>
      </c>
      <c r="L22" s="41" t="s">
        <v>33</v>
      </c>
      <c r="M22" s="42"/>
      <c r="N22" s="42"/>
      <c r="O22" s="42"/>
      <c r="P22" s="26"/>
      <c r="Q22" s="26"/>
      <c r="R22" s="26"/>
      <c r="S22" s="26"/>
      <c r="T22" s="26"/>
      <c r="U22" s="27">
        <f t="shared" si="2"/>
        <v>0</v>
      </c>
      <c r="V22" s="28">
        <f t="shared" si="3"/>
        <v>61498</v>
      </c>
    </row>
    <row r="23" spans="1:22" x14ac:dyDescent="0.3">
      <c r="A23" s="19" t="s">
        <v>46</v>
      </c>
      <c r="B23" s="19" t="s">
        <v>67</v>
      </c>
      <c r="C23" s="20" t="s">
        <v>68</v>
      </c>
      <c r="D23" s="20">
        <v>2022</v>
      </c>
      <c r="E23" s="21" t="s">
        <v>32</v>
      </c>
      <c r="F23" s="22">
        <v>0</v>
      </c>
      <c r="G23" s="23">
        <v>769452</v>
      </c>
      <c r="H23" s="23">
        <v>0</v>
      </c>
      <c r="I23" s="23">
        <v>0</v>
      </c>
      <c r="J23" s="23">
        <v>0</v>
      </c>
      <c r="K23" s="24">
        <v>6066</v>
      </c>
      <c r="L23" s="25" t="s">
        <v>92</v>
      </c>
      <c r="M23" s="26">
        <v>0</v>
      </c>
      <c r="N23" s="26">
        <v>0</v>
      </c>
      <c r="O23" s="26">
        <v>63</v>
      </c>
      <c r="P23" s="26">
        <v>10</v>
      </c>
      <c r="Q23" s="26">
        <v>4</v>
      </c>
      <c r="R23" s="26">
        <v>0</v>
      </c>
      <c r="S23" s="26">
        <v>0</v>
      </c>
      <c r="T23" s="26">
        <v>0</v>
      </c>
      <c r="U23" s="27">
        <f t="shared" si="2"/>
        <v>77</v>
      </c>
      <c r="V23" s="28">
        <f t="shared" si="3"/>
        <v>775518</v>
      </c>
    </row>
    <row r="24" spans="1:22" x14ac:dyDescent="0.3">
      <c r="A24" s="19" t="s">
        <v>75</v>
      </c>
      <c r="B24" s="19" t="s">
        <v>76</v>
      </c>
      <c r="C24" s="20" t="s">
        <v>77</v>
      </c>
      <c r="D24" s="20">
        <v>2022</v>
      </c>
      <c r="E24" s="21" t="s">
        <v>32</v>
      </c>
      <c r="F24" s="22">
        <v>0</v>
      </c>
      <c r="G24" s="23">
        <v>189768</v>
      </c>
      <c r="H24" s="23">
        <v>75552</v>
      </c>
      <c r="I24" s="23">
        <v>0</v>
      </c>
      <c r="J24" s="23">
        <v>0</v>
      </c>
      <c r="K24" s="24">
        <v>18770</v>
      </c>
      <c r="L24" s="25" t="s">
        <v>91</v>
      </c>
      <c r="M24" s="26">
        <v>0</v>
      </c>
      <c r="N24" s="26">
        <v>0</v>
      </c>
      <c r="O24" s="26">
        <v>10</v>
      </c>
      <c r="P24" s="26">
        <v>8</v>
      </c>
      <c r="Q24" s="26">
        <v>0</v>
      </c>
      <c r="R24" s="26">
        <v>0</v>
      </c>
      <c r="S24" s="26">
        <v>0</v>
      </c>
      <c r="T24" s="26">
        <v>0</v>
      </c>
      <c r="U24" s="27">
        <f t="shared" si="2"/>
        <v>18</v>
      </c>
      <c r="V24" s="28">
        <f t="shared" si="3"/>
        <v>284090</v>
      </c>
    </row>
    <row r="25" spans="1:22" x14ac:dyDescent="0.3">
      <c r="A25" s="19" t="s">
        <v>78</v>
      </c>
      <c r="B25" s="19" t="s">
        <v>79</v>
      </c>
      <c r="C25" s="20" t="s">
        <v>80</v>
      </c>
      <c r="D25" s="20">
        <v>2022</v>
      </c>
      <c r="E25" s="21" t="s">
        <v>81</v>
      </c>
      <c r="F25" s="22">
        <v>0</v>
      </c>
      <c r="G25" s="23">
        <v>252120</v>
      </c>
      <c r="H25" s="23">
        <v>179389</v>
      </c>
      <c r="I25" s="23">
        <v>115212</v>
      </c>
      <c r="J25" s="23">
        <v>0</v>
      </c>
      <c r="K25" s="24">
        <v>51584</v>
      </c>
      <c r="L25" s="25" t="s">
        <v>91</v>
      </c>
      <c r="M25" s="26">
        <v>0</v>
      </c>
      <c r="N25" s="26">
        <v>22</v>
      </c>
      <c r="O25" s="26">
        <v>8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2"/>
        <v>30</v>
      </c>
      <c r="V25" s="28">
        <f t="shared" si="3"/>
        <v>598305</v>
      </c>
    </row>
    <row r="26" spans="1:22" x14ac:dyDescent="0.3">
      <c r="A26" s="19" t="s">
        <v>78</v>
      </c>
      <c r="B26" s="19" t="s">
        <v>82</v>
      </c>
      <c r="C26" s="20" t="s">
        <v>83</v>
      </c>
      <c r="D26" s="20">
        <v>2022</v>
      </c>
      <c r="E26" s="21" t="s">
        <v>32</v>
      </c>
      <c r="F26" s="22">
        <v>0</v>
      </c>
      <c r="G26" s="23">
        <v>172584</v>
      </c>
      <c r="H26" s="23">
        <v>21528</v>
      </c>
      <c r="I26" s="23">
        <v>0</v>
      </c>
      <c r="J26" s="23">
        <v>0</v>
      </c>
      <c r="K26" s="24">
        <v>14000</v>
      </c>
      <c r="L26" s="25" t="s">
        <v>91</v>
      </c>
      <c r="M26" s="26">
        <v>0</v>
      </c>
      <c r="N26" s="26">
        <v>0</v>
      </c>
      <c r="O26" s="26">
        <v>0</v>
      </c>
      <c r="P26" s="26">
        <v>0</v>
      </c>
      <c r="Q26" s="26">
        <v>5</v>
      </c>
      <c r="R26" s="26">
        <v>6</v>
      </c>
      <c r="S26" s="26">
        <v>0</v>
      </c>
      <c r="T26" s="26">
        <v>0</v>
      </c>
      <c r="U26" s="27">
        <f t="shared" si="2"/>
        <v>11</v>
      </c>
      <c r="V26" s="28">
        <f t="shared" si="3"/>
        <v>208112</v>
      </c>
    </row>
    <row r="27" spans="1:22" x14ac:dyDescent="0.3">
      <c r="A27" s="19" t="s">
        <v>46</v>
      </c>
      <c r="B27" s="19" t="s">
        <v>47</v>
      </c>
      <c r="C27" s="20" t="s">
        <v>48</v>
      </c>
      <c r="D27" s="20">
        <v>2022</v>
      </c>
      <c r="E27" s="21" t="s">
        <v>32</v>
      </c>
      <c r="F27" s="22">
        <v>0</v>
      </c>
      <c r="G27" s="23">
        <v>2997912</v>
      </c>
      <c r="H27" s="23">
        <v>0</v>
      </c>
      <c r="I27" s="23">
        <v>0</v>
      </c>
      <c r="J27" s="23">
        <v>0</v>
      </c>
      <c r="K27" s="24">
        <v>40359</v>
      </c>
      <c r="L27" s="25" t="s">
        <v>92</v>
      </c>
      <c r="M27" s="26">
        <v>0</v>
      </c>
      <c r="N27" s="26">
        <v>0</v>
      </c>
      <c r="O27" s="26">
        <v>261</v>
      </c>
      <c r="P27" s="26">
        <v>22</v>
      </c>
      <c r="Q27" s="26">
        <v>21</v>
      </c>
      <c r="R27" s="26">
        <v>5</v>
      </c>
      <c r="S27" s="26">
        <v>0</v>
      </c>
      <c r="T27" s="26">
        <v>0</v>
      </c>
      <c r="U27" s="27">
        <f t="shared" si="2"/>
        <v>309</v>
      </c>
      <c r="V27" s="28">
        <f t="shared" si="3"/>
        <v>3038271</v>
      </c>
    </row>
    <row r="28" spans="1:22" x14ac:dyDescent="0.3">
      <c r="A28" s="19" t="s">
        <v>86</v>
      </c>
      <c r="B28" s="19" t="s">
        <v>87</v>
      </c>
      <c r="C28" s="20" t="s">
        <v>88</v>
      </c>
      <c r="D28" s="20">
        <v>2022</v>
      </c>
      <c r="E28" s="21" t="s">
        <v>32</v>
      </c>
      <c r="F28" s="22">
        <v>0</v>
      </c>
      <c r="G28" s="23">
        <v>77088</v>
      </c>
      <c r="H28" s="23">
        <v>33505</v>
      </c>
      <c r="I28" s="23">
        <v>0</v>
      </c>
      <c r="J28" s="23">
        <v>0</v>
      </c>
      <c r="K28" s="24">
        <v>0</v>
      </c>
      <c r="L28" s="25" t="s">
        <v>91</v>
      </c>
      <c r="M28" s="26">
        <v>0</v>
      </c>
      <c r="N28" s="26">
        <v>0</v>
      </c>
      <c r="O28" s="26">
        <v>8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8</v>
      </c>
      <c r="V28" s="28">
        <f t="shared" si="1"/>
        <v>110593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</sheetData>
  <autoFilter ref="A8:V8" xr:uid="{5518B2BD-BEF7-4754-BEFF-2CA177CEF6FE}"/>
  <conditionalFormatting sqref="V9:V38">
    <cfRule type="cellIs" dxfId="3" priority="4" operator="lessThan">
      <formula>0</formula>
    </cfRule>
  </conditionalFormatting>
  <conditionalFormatting sqref="V9:V38">
    <cfRule type="expression" dxfId="2" priority="3">
      <formula>#REF!&lt;0</formula>
    </cfRule>
  </conditionalFormatting>
  <conditionalFormatting sqref="D9:D38">
    <cfRule type="expression" dxfId="1" priority="1">
      <formula>OR($D9&gt;2022,AND($D9&lt;2022,$D9&lt;&gt;""))</formula>
    </cfRule>
  </conditionalFormatting>
  <conditionalFormatting sqref="C9:C38">
    <cfRule type="expression" dxfId="0" priority="5">
      <formula>(#REF!&gt;1)</formula>
    </cfRule>
  </conditionalFormatting>
  <dataValidations count="3">
    <dataValidation type="list" allowBlank="1" showInputMessage="1" showErrorMessage="1" sqref="L9:L38" xr:uid="{664F259F-A677-4C56-AE8D-A136D4B4E228}">
      <formula1>"N/A, FMR, Actual Rent"</formula1>
    </dataValidation>
    <dataValidation type="list" allowBlank="1" showInputMessage="1" showErrorMessage="1" sqref="E9:E38" xr:uid="{53706DBB-7164-41CD-A72E-E1DC36B326AB}">
      <formula1>"PH, TH, Joint TH &amp; PH-RRH, HMIS, SSO, TRA, PRA, SRA, S+C/SRO"</formula1>
    </dataValidation>
    <dataValidation allowBlank="1" showErrorMessage="1" sqref="A8:V8" xr:uid="{AB6766BD-52FE-40E7-9C9B-B56F4A03325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2021-03-06T21:40:51Z</dcterms:created>
  <dcterms:modified xsi:type="dcterms:W3CDTF">2021-05-20T14:01:41Z</dcterms:modified>
</cp:coreProperties>
</file>