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A-500\"/>
    </mc:Choice>
  </mc:AlternateContent>
  <xr:revisionPtr revIDLastSave="0" documentId="13_ncr:1_{3C63D297-26CA-43C4-9925-D2661262417E}" xr6:coauthVersionLast="46" xr6:coauthVersionMax="46" xr10:uidLastSave="{00000000-0000-0000-0000-000000000000}"/>
  <bookViews>
    <workbookView xWindow="-108" yWindow="-108" windowWidth="27288" windowHeight="17664" xr2:uid="{FEC1DCCF-8249-4BF4-800B-85132D52B1C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<sst xmlns="http://schemas.openxmlformats.org/spreadsheetml/2006/main" count="149" uniqueCount="86">
  <si>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</si>
  <si>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</si>
  <si>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</si>
  <si>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</si>
  <si>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</si>
  <si>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</si>
  <si>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</si>
  <si>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</si>
  <si>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</si>
  <si>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</si>
  <si>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</si>
  <si>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</si>
  <si>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</si>
  <si>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</si>
  <si>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</si>
  <si>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</si>
  <si>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</si>
  <si>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</si>
  <si>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</si>
  <si>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</si>
  <si>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</si>
  <si>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</si>
  <si>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</si>
  <si>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</si>
  <si>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</si>
  <si>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</si>
  <si>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</si>
  <si>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</si>
  <si>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WA-504</t>
  </si>
  <si>
    <t>Snohomish, County of</t>
  </si>
  <si>
    <t>Beachwood North</t>
  </si>
  <si>
    <t>WA0173U0T042013</t>
  </si>
  <si>
    <t>PH</t>
  </si>
  <si>
    <t/>
  </si>
  <si>
    <t>Seattle</t>
  </si>
  <si>
    <t>Everett/Snohomish County CoC</t>
  </si>
  <si>
    <t>Long Term Leasing for the Disabled</t>
  </si>
  <si>
    <t>WA0175U0T042013</t>
  </si>
  <si>
    <t>Monte Cristo</t>
  </si>
  <si>
    <t>WA0177U0T042013</t>
  </si>
  <si>
    <t>Shelter Plus Care #5</t>
  </si>
  <si>
    <t>WA0180U0T042013</t>
  </si>
  <si>
    <t>Long Term Leasing for the Chronically Homeless Disabled</t>
  </si>
  <si>
    <t>WA0210U0T042012</t>
  </si>
  <si>
    <t>CCS Meadowdale</t>
  </si>
  <si>
    <t>WA0211U0T042012</t>
  </si>
  <si>
    <t>CCS Home Connection</t>
  </si>
  <si>
    <t>WA0225U0T042011</t>
  </si>
  <si>
    <t>CCS Veterans Permanent Housing</t>
  </si>
  <si>
    <t>WA0233U0T042009</t>
  </si>
  <si>
    <t>CCS Homeless Families, Home at Last</t>
  </si>
  <si>
    <t>WA0251U0T042009</t>
  </si>
  <si>
    <t>CCS Journey Home</t>
  </si>
  <si>
    <t>WA0271U0T042008</t>
  </si>
  <si>
    <t>Domestic Violence Rapid Rehousing</t>
  </si>
  <si>
    <t>WA0278U0T042007</t>
  </si>
  <si>
    <t>CCS The Road Home</t>
  </si>
  <si>
    <t>WA0292U0T042007</t>
  </si>
  <si>
    <t>HMIS Lead</t>
  </si>
  <si>
    <t>WA0338U0T042005</t>
  </si>
  <si>
    <t>Homeless Youth Rapid Rehousing</t>
  </si>
  <si>
    <t>WA0339U0T042005</t>
  </si>
  <si>
    <t>Housing Hope Village (PSH)</t>
  </si>
  <si>
    <t>WA0357U0T042005</t>
  </si>
  <si>
    <t>Pathways Home (PSH)</t>
  </si>
  <si>
    <t>WA0358U0T042005</t>
  </si>
  <si>
    <t>Coordinated Entry</t>
  </si>
  <si>
    <t>WA0376U0T042004</t>
  </si>
  <si>
    <t>SSO</t>
  </si>
  <si>
    <t>CCS Everett Safe Streets Supportive Housing</t>
  </si>
  <si>
    <t>WA0400U0T042003</t>
  </si>
  <si>
    <t>Interfaith Rapid Rehousing</t>
  </si>
  <si>
    <t>WA0426U0T042002</t>
  </si>
  <si>
    <t>Domestic Violence Rapid Rehousing Non-CoC Expansion</t>
  </si>
  <si>
    <t>WA0427U0T042002</t>
  </si>
  <si>
    <t>YHDP Youth Navigator Team</t>
  </si>
  <si>
    <t>WA0430U0T042001</t>
  </si>
  <si>
    <t>YHDP Joint TH-RRH</t>
  </si>
  <si>
    <t>WA0431U0T042001</t>
  </si>
  <si>
    <t>Joint TH &amp; PH-RRH</t>
  </si>
  <si>
    <t>DV Joint Transitional Housing – Rapid Rehousing</t>
  </si>
  <si>
    <t>WA0461U0T042001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</si>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</sst>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77B5-C6C2-476D-BBD9-A9A2310E4178}">
  <sheetPr codeName="Sheet374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82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83</v>
      </c>
      <c r="B5" s="34">
        <f ca="1">SUM(OFFSET(V8,1,0,500,1))</f>
        <v>11424423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12556</v>
      </c>
      <c r="I9" s="23">
        <v>25538</v>
      </c>
      <c r="J9" s="23">
        <v>0</v>
      </c>
      <c r="K9" s="24">
        <v>1988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1" si="0">SUM(M9:T9)</f>
        <v>0</v>
      </c>
      <c r="V9" s="28">
        <f t="shared" ref="V9:V41" si="1">SUM(F9:K9)</f>
        <v>40082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326196</v>
      </c>
      <c r="H10" s="23">
        <v>0</v>
      </c>
      <c r="I10" s="23">
        <v>0</v>
      </c>
      <c r="J10" s="23">
        <v>0</v>
      </c>
      <c r="K10" s="24">
        <v>6743</v>
      </c>
      <c r="L10" s="25" t="s">
        <v>84</v>
      </c>
      <c r="M10" s="26">
        <v>0</v>
      </c>
      <c r="N10" s="26">
        <v>0</v>
      </c>
      <c r="O10" s="26">
        <v>17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17</v>
      </c>
      <c r="V10" s="28">
        <f t="shared" si="1"/>
        <v>332939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0</v>
      </c>
      <c r="G11" s="23">
        <v>0</v>
      </c>
      <c r="H11" s="23">
        <v>20060</v>
      </c>
      <c r="I11" s="23">
        <v>51523</v>
      </c>
      <c r="J11" s="23">
        <v>0</v>
      </c>
      <c r="K11" s="24">
        <v>4937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76520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4848708</v>
      </c>
      <c r="H12" s="23">
        <v>0</v>
      </c>
      <c r="I12" s="23">
        <v>0</v>
      </c>
      <c r="J12" s="23">
        <v>0</v>
      </c>
      <c r="K12" s="24">
        <v>190286</v>
      </c>
      <c r="L12" s="25" t="s">
        <v>84</v>
      </c>
      <c r="M12" s="26">
        <v>1</v>
      </c>
      <c r="N12" s="26">
        <v>51</v>
      </c>
      <c r="O12" s="26">
        <v>100</v>
      </c>
      <c r="P12" s="26">
        <v>50</v>
      </c>
      <c r="Q12" s="26">
        <v>26</v>
      </c>
      <c r="R12" s="26">
        <v>0</v>
      </c>
      <c r="S12" s="26">
        <v>0</v>
      </c>
      <c r="T12" s="26">
        <v>0</v>
      </c>
      <c r="U12" s="27">
        <f t="shared" si="0"/>
        <v>228</v>
      </c>
      <c r="V12" s="28">
        <f t="shared" si="1"/>
        <v>5038994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0</v>
      </c>
      <c r="G13" s="23">
        <v>345384</v>
      </c>
      <c r="H13" s="23">
        <v>12998</v>
      </c>
      <c r="I13" s="23">
        <v>0</v>
      </c>
      <c r="J13" s="23">
        <v>0</v>
      </c>
      <c r="K13" s="24">
        <v>12538</v>
      </c>
      <c r="L13" s="25" t="s">
        <v>84</v>
      </c>
      <c r="M13" s="26">
        <v>0</v>
      </c>
      <c r="N13" s="26">
        <v>0</v>
      </c>
      <c r="O13" s="26">
        <v>18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18</v>
      </c>
      <c r="V13" s="28">
        <f t="shared" si="1"/>
        <v>370920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208488</v>
      </c>
      <c r="H14" s="23">
        <v>24433</v>
      </c>
      <c r="I14" s="23">
        <v>0</v>
      </c>
      <c r="J14" s="23">
        <v>0</v>
      </c>
      <c r="K14" s="24">
        <v>10868</v>
      </c>
      <c r="L14" s="25" t="s">
        <v>85</v>
      </c>
      <c r="M14" s="26">
        <v>0</v>
      </c>
      <c r="N14" s="26">
        <v>0</v>
      </c>
      <c r="O14" s="26">
        <v>14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14</v>
      </c>
      <c r="V14" s="28">
        <f t="shared" si="1"/>
        <v>243789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490656</v>
      </c>
      <c r="H15" s="23">
        <v>59032</v>
      </c>
      <c r="I15" s="23">
        <v>0</v>
      </c>
      <c r="J15" s="23">
        <v>0</v>
      </c>
      <c r="K15" s="24">
        <v>25444</v>
      </c>
      <c r="L15" s="25" t="s">
        <v>85</v>
      </c>
      <c r="M15" s="26">
        <v>0</v>
      </c>
      <c r="N15" s="26">
        <v>0</v>
      </c>
      <c r="O15" s="26">
        <v>38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38</v>
      </c>
      <c r="V15" s="28">
        <f t="shared" si="1"/>
        <v>575132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0</v>
      </c>
      <c r="G16" s="23">
        <v>107616</v>
      </c>
      <c r="H16" s="23">
        <v>16772</v>
      </c>
      <c r="I16" s="23">
        <v>0</v>
      </c>
      <c r="J16" s="23">
        <v>0</v>
      </c>
      <c r="K16" s="24">
        <v>5860</v>
      </c>
      <c r="L16" s="25" t="s">
        <v>85</v>
      </c>
      <c r="M16" s="26">
        <v>0</v>
      </c>
      <c r="N16" s="26">
        <v>0</v>
      </c>
      <c r="O16" s="26">
        <v>8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130248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0</v>
      </c>
      <c r="G17" s="23">
        <v>220812</v>
      </c>
      <c r="H17" s="23">
        <v>34878</v>
      </c>
      <c r="I17" s="23">
        <v>0</v>
      </c>
      <c r="J17" s="23">
        <v>0</v>
      </c>
      <c r="K17" s="24">
        <v>12109</v>
      </c>
      <c r="L17" s="25" t="s">
        <v>85</v>
      </c>
      <c r="M17" s="26">
        <v>0</v>
      </c>
      <c r="N17" s="26">
        <v>0</v>
      </c>
      <c r="O17" s="26">
        <v>0</v>
      </c>
      <c r="P17" s="26">
        <v>9</v>
      </c>
      <c r="Q17" s="26">
        <v>1</v>
      </c>
      <c r="R17" s="26">
        <v>0</v>
      </c>
      <c r="S17" s="26">
        <v>0</v>
      </c>
      <c r="T17" s="26">
        <v>0</v>
      </c>
      <c r="U17" s="27">
        <f t="shared" si="0"/>
        <v>10</v>
      </c>
      <c r="V17" s="28">
        <f t="shared" si="1"/>
        <v>267799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360960</v>
      </c>
      <c r="H18" s="23">
        <v>44047</v>
      </c>
      <c r="I18" s="23">
        <v>0</v>
      </c>
      <c r="J18" s="23">
        <v>0</v>
      </c>
      <c r="K18" s="24">
        <v>19174</v>
      </c>
      <c r="L18" s="25" t="s">
        <v>85</v>
      </c>
      <c r="M18" s="26">
        <v>0</v>
      </c>
      <c r="N18" s="26">
        <v>0</v>
      </c>
      <c r="O18" s="26">
        <v>20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20</v>
      </c>
      <c r="V18" s="28">
        <f t="shared" si="1"/>
        <v>424181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0</v>
      </c>
      <c r="G19" s="23">
        <v>133548</v>
      </c>
      <c r="H19" s="23">
        <v>27055</v>
      </c>
      <c r="I19" s="23">
        <v>0</v>
      </c>
      <c r="J19" s="23">
        <v>0</v>
      </c>
      <c r="K19" s="24">
        <v>7284</v>
      </c>
      <c r="L19" s="25" t="s">
        <v>84</v>
      </c>
      <c r="M19" s="26">
        <v>0</v>
      </c>
      <c r="N19" s="26">
        <v>0</v>
      </c>
      <c r="O19" s="26">
        <v>1</v>
      </c>
      <c r="P19" s="26">
        <v>5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6</v>
      </c>
      <c r="V19" s="28">
        <f t="shared" si="1"/>
        <v>167887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0</v>
      </c>
      <c r="G20" s="23">
        <v>324972</v>
      </c>
      <c r="H20" s="23">
        <v>39905</v>
      </c>
      <c r="I20" s="23">
        <v>0</v>
      </c>
      <c r="J20" s="23">
        <v>0</v>
      </c>
      <c r="K20" s="24">
        <v>17107</v>
      </c>
      <c r="L20" s="25" t="s">
        <v>85</v>
      </c>
      <c r="M20" s="26">
        <v>0</v>
      </c>
      <c r="N20" s="26">
        <v>0</v>
      </c>
      <c r="O20" s="26">
        <v>17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17</v>
      </c>
      <c r="V20" s="28">
        <f t="shared" si="1"/>
        <v>381984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15</v>
      </c>
      <c r="F21" s="22">
        <v>0</v>
      </c>
      <c r="G21" s="23">
        <v>0</v>
      </c>
      <c r="H21" s="23">
        <v>0</v>
      </c>
      <c r="I21" s="23">
        <v>0</v>
      </c>
      <c r="J21" s="23">
        <v>202216</v>
      </c>
      <c r="K21" s="24">
        <v>10000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212216</v>
      </c>
    </row>
    <row r="22" spans="1:22" x14ac:dyDescent="0.3">
      <c r="A22" s="19" t="s">
        <v>29</v>
      </c>
      <c r="B22" s="19" t="s">
        <v>60</v>
      </c>
      <c r="C22" s="20" t="s">
        <v>61</v>
      </c>
      <c r="D22" s="20">
        <v>2022</v>
      </c>
      <c r="E22" s="21" t="s">
        <v>32</v>
      </c>
      <c r="F22" s="22">
        <v>0</v>
      </c>
      <c r="G22" s="23">
        <v>74928</v>
      </c>
      <c r="H22" s="23">
        <v>40485</v>
      </c>
      <c r="I22" s="23">
        <v>0</v>
      </c>
      <c r="J22" s="23">
        <v>0</v>
      </c>
      <c r="K22" s="24">
        <v>8296</v>
      </c>
      <c r="L22" s="25" t="s">
        <v>84</v>
      </c>
      <c r="M22" s="26">
        <v>0</v>
      </c>
      <c r="N22" s="26">
        <v>2</v>
      </c>
      <c r="O22" s="26">
        <v>2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4</v>
      </c>
      <c r="V22" s="28">
        <f t="shared" si="1"/>
        <v>123709</v>
      </c>
    </row>
    <row r="23" spans="1:22" x14ac:dyDescent="0.3">
      <c r="A23" s="19" t="s">
        <v>29</v>
      </c>
      <c r="B23" s="19" t="s">
        <v>62</v>
      </c>
      <c r="C23" s="20" t="s">
        <v>63</v>
      </c>
      <c r="D23" s="20">
        <v>2022</v>
      </c>
      <c r="E23" s="21" t="s">
        <v>32</v>
      </c>
      <c r="F23" s="22">
        <v>0</v>
      </c>
      <c r="G23" s="23">
        <v>0</v>
      </c>
      <c r="H23" s="23">
        <v>70355</v>
      </c>
      <c r="I23" s="23">
        <v>71578</v>
      </c>
      <c r="J23" s="23">
        <v>0</v>
      </c>
      <c r="K23" s="24">
        <v>11841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153774</v>
      </c>
    </row>
    <row r="24" spans="1:22" x14ac:dyDescent="0.3">
      <c r="A24" s="19" t="s">
        <v>29</v>
      </c>
      <c r="B24" s="19" t="s">
        <v>64</v>
      </c>
      <c r="C24" s="20" t="s">
        <v>65</v>
      </c>
      <c r="D24" s="20">
        <v>2022</v>
      </c>
      <c r="E24" s="21" t="s">
        <v>32</v>
      </c>
      <c r="F24" s="22">
        <v>0</v>
      </c>
      <c r="G24" s="23">
        <v>205704</v>
      </c>
      <c r="H24" s="23">
        <v>39443</v>
      </c>
      <c r="I24" s="23">
        <v>0</v>
      </c>
      <c r="J24" s="23">
        <v>0</v>
      </c>
      <c r="K24" s="24">
        <v>16335</v>
      </c>
      <c r="L24" s="25" t="s">
        <v>84</v>
      </c>
      <c r="M24" s="26">
        <v>0</v>
      </c>
      <c r="N24" s="26">
        <v>1</v>
      </c>
      <c r="O24" s="26">
        <v>5</v>
      </c>
      <c r="P24" s="26">
        <v>4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10</v>
      </c>
      <c r="V24" s="28">
        <f t="shared" si="1"/>
        <v>261482</v>
      </c>
    </row>
    <row r="25" spans="1:22" x14ac:dyDescent="0.3">
      <c r="A25" s="19" t="s">
        <v>29</v>
      </c>
      <c r="B25" s="19" t="s">
        <v>66</v>
      </c>
      <c r="C25" s="20" t="s">
        <v>67</v>
      </c>
      <c r="D25" s="20">
        <v>2022</v>
      </c>
      <c r="E25" s="21" t="s">
        <v>68</v>
      </c>
      <c r="F25" s="22">
        <v>0</v>
      </c>
      <c r="G25" s="23">
        <v>0</v>
      </c>
      <c r="H25" s="23">
        <v>124415</v>
      </c>
      <c r="I25" s="23">
        <v>0</v>
      </c>
      <c r="J25" s="23">
        <v>0</v>
      </c>
      <c r="K25" s="24">
        <v>12440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136855</v>
      </c>
    </row>
    <row r="26" spans="1:22" x14ac:dyDescent="0.3">
      <c r="A26" s="19" t="s">
        <v>29</v>
      </c>
      <c r="B26" s="19" t="s">
        <v>69</v>
      </c>
      <c r="C26" s="20" t="s">
        <v>70</v>
      </c>
      <c r="D26" s="20">
        <v>2022</v>
      </c>
      <c r="E26" s="21" t="s">
        <v>32</v>
      </c>
      <c r="F26" s="22">
        <v>0</v>
      </c>
      <c r="G26" s="23">
        <v>0</v>
      </c>
      <c r="H26" s="23">
        <v>399157</v>
      </c>
      <c r="I26" s="23">
        <v>0</v>
      </c>
      <c r="J26" s="23">
        <v>0</v>
      </c>
      <c r="K26" s="24">
        <v>39915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439072</v>
      </c>
    </row>
    <row r="27" spans="1:22" x14ac:dyDescent="0.3">
      <c r="A27" s="19" t="s">
        <v>29</v>
      </c>
      <c r="B27" s="19" t="s">
        <v>71</v>
      </c>
      <c r="C27" s="20" t="s">
        <v>72</v>
      </c>
      <c r="D27" s="20">
        <v>2022</v>
      </c>
      <c r="E27" s="21" t="s">
        <v>32</v>
      </c>
      <c r="F27" s="22">
        <v>0</v>
      </c>
      <c r="G27" s="23">
        <v>236580</v>
      </c>
      <c r="H27" s="23">
        <v>49719</v>
      </c>
      <c r="I27" s="23">
        <v>0</v>
      </c>
      <c r="J27" s="23">
        <v>0</v>
      </c>
      <c r="K27" s="24">
        <v>3044</v>
      </c>
      <c r="L27" s="25" t="s">
        <v>84</v>
      </c>
      <c r="M27" s="26">
        <v>0</v>
      </c>
      <c r="N27" s="26">
        <v>0</v>
      </c>
      <c r="O27" s="26">
        <v>3</v>
      </c>
      <c r="P27" s="26">
        <v>5</v>
      </c>
      <c r="Q27" s="26">
        <v>2</v>
      </c>
      <c r="R27" s="26">
        <v>0</v>
      </c>
      <c r="S27" s="26">
        <v>0</v>
      </c>
      <c r="T27" s="26">
        <v>0</v>
      </c>
      <c r="U27" s="27">
        <f t="shared" si="0"/>
        <v>10</v>
      </c>
      <c r="V27" s="28">
        <f t="shared" si="1"/>
        <v>289343</v>
      </c>
    </row>
    <row r="28" spans="1:22" x14ac:dyDescent="0.3">
      <c r="A28" s="19" t="s">
        <v>29</v>
      </c>
      <c r="B28" s="19" t="s">
        <v>73</v>
      </c>
      <c r="C28" s="20" t="s">
        <v>74</v>
      </c>
      <c r="D28" s="20">
        <v>2022</v>
      </c>
      <c r="E28" s="21" t="s">
        <v>32</v>
      </c>
      <c r="F28" s="22">
        <v>0</v>
      </c>
      <c r="G28" s="23">
        <v>217668</v>
      </c>
      <c r="H28" s="23">
        <v>52805</v>
      </c>
      <c r="I28" s="23">
        <v>0</v>
      </c>
      <c r="J28" s="23">
        <v>0</v>
      </c>
      <c r="K28" s="24">
        <v>22000</v>
      </c>
      <c r="L28" s="25" t="s">
        <v>84</v>
      </c>
      <c r="M28" s="26">
        <v>0</v>
      </c>
      <c r="N28" s="26">
        <v>0</v>
      </c>
      <c r="O28" s="26">
        <v>3</v>
      </c>
      <c r="P28" s="26">
        <v>7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10</v>
      </c>
      <c r="V28" s="28">
        <f t="shared" si="1"/>
        <v>292473</v>
      </c>
    </row>
    <row r="29" spans="1:22" x14ac:dyDescent="0.3">
      <c r="A29" s="19" t="s">
        <v>29</v>
      </c>
      <c r="B29" s="19" t="s">
        <v>75</v>
      </c>
      <c r="C29" s="20" t="s">
        <v>76</v>
      </c>
      <c r="D29" s="20">
        <v>2022</v>
      </c>
      <c r="E29" s="21" t="s">
        <v>32</v>
      </c>
      <c r="F29" s="22">
        <v>0</v>
      </c>
      <c r="G29" s="23">
        <v>0</v>
      </c>
      <c r="H29" s="23">
        <v>379202</v>
      </c>
      <c r="I29" s="23">
        <v>0</v>
      </c>
      <c r="J29" s="23">
        <v>0</v>
      </c>
      <c r="K29" s="24">
        <v>37771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416973</v>
      </c>
    </row>
    <row r="30" spans="1:22" x14ac:dyDescent="0.3">
      <c r="A30" s="19" t="s">
        <v>29</v>
      </c>
      <c r="B30" s="19" t="s">
        <v>77</v>
      </c>
      <c r="C30" s="20" t="s">
        <v>78</v>
      </c>
      <c r="D30" s="20">
        <v>2022</v>
      </c>
      <c r="E30" s="21" t="s">
        <v>79</v>
      </c>
      <c r="F30" s="22">
        <v>65004</v>
      </c>
      <c r="G30" s="23">
        <v>348300</v>
      </c>
      <c r="H30" s="23">
        <v>275185</v>
      </c>
      <c r="I30" s="23">
        <v>33000</v>
      </c>
      <c r="J30" s="23">
        <v>0</v>
      </c>
      <c r="K30" s="24">
        <v>66591</v>
      </c>
      <c r="L30" s="25" t="s">
        <v>84</v>
      </c>
      <c r="M30" s="26">
        <v>0</v>
      </c>
      <c r="N30" s="26">
        <v>0</v>
      </c>
      <c r="O30" s="26">
        <v>11</v>
      </c>
      <c r="P30" s="26">
        <v>6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17</v>
      </c>
      <c r="V30" s="28">
        <f t="shared" si="1"/>
        <v>788080</v>
      </c>
    </row>
    <row r="31" spans="1:22" x14ac:dyDescent="0.3">
      <c r="A31" s="19" t="s">
        <v>29</v>
      </c>
      <c r="B31" s="19" t="s">
        <v>80</v>
      </c>
      <c r="C31" s="20" t="s">
        <v>81</v>
      </c>
      <c r="D31" s="20">
        <v>2022</v>
      </c>
      <c r="E31" s="21" t="s">
        <v>79</v>
      </c>
      <c r="F31" s="22">
        <v>40884</v>
      </c>
      <c r="G31" s="23">
        <v>137232</v>
      </c>
      <c r="H31" s="23">
        <v>54855</v>
      </c>
      <c r="I31" s="23">
        <v>5000</v>
      </c>
      <c r="J31" s="23">
        <v>0</v>
      </c>
      <c r="K31" s="24">
        <v>22000</v>
      </c>
      <c r="L31" s="25" t="s">
        <v>84</v>
      </c>
      <c r="M31" s="26">
        <v>0</v>
      </c>
      <c r="N31" s="26">
        <v>0</v>
      </c>
      <c r="O31" s="26">
        <v>0</v>
      </c>
      <c r="P31" s="26">
        <v>6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6</v>
      </c>
      <c r="V31" s="28">
        <f t="shared" si="1"/>
        <v>259971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18D2C7EA-E901-4528-B029-1A49A236504A}"/>
  <conditionalFormatting sqref="V9:V41">
    <cfRule type="cellIs" dxfId="3" priority="4" operator="lessThan">
      <formula>0</formula>
    </cfRule>
  </conditionalFormatting>
  <conditionalFormatting sqref="V9:V41">
    <cfRule type="expression" dxfId="2" priority="3">
      <formula>#REF!&lt;0</formula>
    </cfRule>
  </conditionalFormatting>
  <conditionalFormatting sqref="D9:D41">
    <cfRule type="expression" dxfId="1" priority="1">
      <formula>OR($D9&gt;2022,AND($D9&lt;2022,$D9&lt;&gt;""))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011A558E-F046-4B38-80AD-86CB891D103C}">
      <formula1>"N/A, FMR, Actual Rent"</formula1>
    </dataValidation>
    <dataValidation type="list" allowBlank="1" showInputMessage="1" showErrorMessage="1" sqref="E9:E41" xr:uid="{26F84D51-62B4-4407-83F6-69BB9A67D05F}">
      <formula1>"PH, TH, Joint TH &amp; PH-RRH, HMIS, SSO, TRA, PRA, SRA, S+C/SRO"</formula1>
    </dataValidation>
    <dataValidation allowBlank="1" showErrorMessage="1" sqref="A8:V8" xr:uid="{D23FF5A4-D549-4536-A91C-8BDDEDC8942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2021-03-06T21:40:52Z</dcterms:created>
  <dcterms:modified xsi:type="dcterms:W3CDTF">2021-05-20T14:01:40Z</dcterms:modified>
</cp:coreProperties>
</file>