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A-500\"/>
    </mc:Choice>
  </mc:AlternateContent>
  <xr:revisionPtr revIDLastSave="0" documentId="13_ncr:1_{97CD6C31-16D0-4C1D-BED3-A085993E89C1}" xr6:coauthVersionLast="46" xr6:coauthVersionMax="46" xr10:uidLastSave="{00000000-0000-0000-0000-000000000000}"/>
  <bookViews>
    <workbookView xWindow="-108" yWindow="-108" windowWidth="27288" windowHeight="17664" xr2:uid="{A50FE17D-FAC2-4AAE-B49F-158178F07DA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<sst xmlns="http://schemas.openxmlformats.org/spreadsheetml/2006/main" count="124" uniqueCount="76">
  <si>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</si>
  <si>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</si>
  <si>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</si>
  <si>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</si>
  <si>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</si>
  <si>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</si>
  <si>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</si>
  <si>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</si>
  <si>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</si>
  <si>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</si>
  <si>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</si>
  <si>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</si>
  <si>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</si>
  <si>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</si>
  <si>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</si>
  <si>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</si>
  <si>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</si>
  <si>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</si>
  <si>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</si>
  <si>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</si>
  <si>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</si>
  <si>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</si>
  <si>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</si>
  <si>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</si>
  <si>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</si>
  <si>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</si>
  <si>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</si>
  <si>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</si>
  <si>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WA-502</t>
  </si>
  <si>
    <t>City of Spokane</t>
  </si>
  <si>
    <t>WA0109 Catholic Charities SMS TH CoC 19</t>
  </si>
  <si>
    <t>WA0109U0T022013</t>
  </si>
  <si>
    <t>TH</t>
  </si>
  <si>
    <t/>
  </si>
  <si>
    <t>Seattle</t>
  </si>
  <si>
    <t>Spokane City &amp; County CoC</t>
  </si>
  <si>
    <t>WA0111 VOA PSH Off Site CoC 2019</t>
  </si>
  <si>
    <t>WA0111U0T022013</t>
  </si>
  <si>
    <t>PH</t>
  </si>
  <si>
    <t>WA0119 SNAP Small Cities Rapid Rehousing CoC 2019</t>
  </si>
  <si>
    <t>WA0119U0T022013</t>
  </si>
  <si>
    <t>WA0125 Transitions / Women's Hearth CoC 2019</t>
  </si>
  <si>
    <t>WA0125U0T022013</t>
  </si>
  <si>
    <t>SSO</t>
  </si>
  <si>
    <t>WA0126 VOA Alexandria’s House CoC 2019</t>
  </si>
  <si>
    <t>WA0126U0T022013</t>
  </si>
  <si>
    <t>WA0128 VOA Hope House CoC 2019</t>
  </si>
  <si>
    <t>WA0128U0T022013</t>
  </si>
  <si>
    <t>WA0129 VOA Off-Site PSH CoC 2019</t>
  </si>
  <si>
    <t>WA0129U0T022013</t>
  </si>
  <si>
    <t>WA0130 VOA / Samaritan 05-06 CoC 2019</t>
  </si>
  <si>
    <t>WA0130U0T022013</t>
  </si>
  <si>
    <t>WA0218 VOA Samaritan III CoC 2019</t>
  </si>
  <si>
    <t>WA0218U0T022010</t>
  </si>
  <si>
    <t>WA0288 CCEW RRH for Families Consolidation CoC 2019</t>
  </si>
  <si>
    <t>WA0288U0T022007</t>
  </si>
  <si>
    <t>WA0329 City of Spokane HMIS Project CoC 2019</t>
  </si>
  <si>
    <t>WA0329U0T022005</t>
  </si>
  <si>
    <t>WA0330 Coordinated Assessment – SHCA CoC 2019</t>
  </si>
  <si>
    <t>WA0330U0T022005</t>
  </si>
  <si>
    <t>WA0331 Rapid Rehousing for Households without Children CoC 2019</t>
  </si>
  <si>
    <t>WA0331U0T022005</t>
  </si>
  <si>
    <t>WA0353 Rapid Rehousing for Households with Children CoC 2019</t>
  </si>
  <si>
    <t>WA0353U0T022005</t>
  </si>
  <si>
    <t>HFCA Renewal DV Expansion</t>
  </si>
  <si>
    <t>WA0373U0T022004</t>
  </si>
  <si>
    <t>WA0285 CCEW PSH Consolidation CoC 2019</t>
  </si>
  <si>
    <t>WA0374U0T022004</t>
  </si>
  <si>
    <t>WA0418 CCEW PSH II</t>
  </si>
  <si>
    <t>WA0418U0T022002</t>
  </si>
  <si>
    <t>WA0420 YWCA RRH for Survivors of DV</t>
  </si>
  <si>
    <t>WA0420U0T022002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</si>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</sst>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C1C2-FCBD-4ACE-914D-537D20F3BAE7}">
  <sheetPr codeName="Sheet372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72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73</v>
      </c>
      <c r="B5" s="34">
        <f ca="1">SUM(OFFSET(V8,1,0,500,1))</f>
        <v>3927710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0</v>
      </c>
      <c r="I9" s="23">
        <v>60052</v>
      </c>
      <c r="J9" s="23">
        <v>0</v>
      </c>
      <c r="K9" s="24">
        <v>4477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6" si="0">SUM(M9:T9)</f>
        <v>0</v>
      </c>
      <c r="V9" s="28">
        <f t="shared" ref="V9:V36" si="1">SUM(F9:K9)</f>
        <v>64529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323256</v>
      </c>
      <c r="H10" s="23">
        <v>0</v>
      </c>
      <c r="I10" s="23">
        <v>0</v>
      </c>
      <c r="J10" s="23">
        <v>0</v>
      </c>
      <c r="K10" s="24">
        <v>22728</v>
      </c>
      <c r="L10" s="25" t="s">
        <v>75</v>
      </c>
      <c r="M10" s="26">
        <v>0</v>
      </c>
      <c r="N10" s="26">
        <v>3</v>
      </c>
      <c r="O10" s="26">
        <v>35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38</v>
      </c>
      <c r="V10" s="28">
        <f t="shared" si="1"/>
        <v>345984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0</v>
      </c>
      <c r="G11" s="23">
        <v>88296</v>
      </c>
      <c r="H11" s="23">
        <v>75655</v>
      </c>
      <c r="I11" s="23">
        <v>0</v>
      </c>
      <c r="J11" s="23">
        <v>0</v>
      </c>
      <c r="K11" s="24">
        <v>8577</v>
      </c>
      <c r="L11" s="25" t="s">
        <v>75</v>
      </c>
      <c r="M11" s="26">
        <v>3</v>
      </c>
      <c r="N11" s="26">
        <v>0</v>
      </c>
      <c r="O11" s="26">
        <v>8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11</v>
      </c>
      <c r="V11" s="28">
        <f t="shared" si="1"/>
        <v>172528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0</v>
      </c>
      <c r="G12" s="23">
        <v>0</v>
      </c>
      <c r="H12" s="23">
        <v>20249</v>
      </c>
      <c r="I12" s="23">
        <v>0</v>
      </c>
      <c r="J12" s="23">
        <v>0</v>
      </c>
      <c r="K12" s="24">
        <v>1612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21861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29629</v>
      </c>
      <c r="I13" s="23">
        <v>40371</v>
      </c>
      <c r="J13" s="23">
        <v>0</v>
      </c>
      <c r="K13" s="24">
        <v>5144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75144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38</v>
      </c>
      <c r="F14" s="22">
        <v>0</v>
      </c>
      <c r="G14" s="23">
        <v>0</v>
      </c>
      <c r="H14" s="23">
        <v>14376</v>
      </c>
      <c r="I14" s="23">
        <v>44152</v>
      </c>
      <c r="J14" s="23">
        <v>0</v>
      </c>
      <c r="K14" s="24">
        <v>3428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61956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38</v>
      </c>
      <c r="F15" s="22">
        <v>252662</v>
      </c>
      <c r="G15" s="23">
        <v>0</v>
      </c>
      <c r="H15" s="23">
        <v>29109</v>
      </c>
      <c r="I15" s="23">
        <v>48980</v>
      </c>
      <c r="J15" s="23">
        <v>0</v>
      </c>
      <c r="K15" s="24">
        <v>14895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345646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38</v>
      </c>
      <c r="F16" s="22">
        <v>187178</v>
      </c>
      <c r="G16" s="23">
        <v>0</v>
      </c>
      <c r="H16" s="23">
        <v>37390</v>
      </c>
      <c r="I16" s="23">
        <v>7076</v>
      </c>
      <c r="J16" s="23">
        <v>0</v>
      </c>
      <c r="K16" s="24">
        <v>12261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243905</v>
      </c>
    </row>
    <row r="17" spans="1:22" x14ac:dyDescent="0.3">
      <c r="A17" s="19" t="s">
        <v>29</v>
      </c>
      <c r="B17" s="19" t="s">
        <v>52</v>
      </c>
      <c r="C17" s="20" t="s">
        <v>53</v>
      </c>
      <c r="D17" s="20">
        <v>2022</v>
      </c>
      <c r="E17" s="21" t="s">
        <v>38</v>
      </c>
      <c r="F17" s="22">
        <v>125047</v>
      </c>
      <c r="G17" s="23">
        <v>0</v>
      </c>
      <c r="H17" s="23">
        <v>0</v>
      </c>
      <c r="I17" s="23">
        <v>25882</v>
      </c>
      <c r="J17" s="23">
        <v>0</v>
      </c>
      <c r="K17" s="24">
        <v>7465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158394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38</v>
      </c>
      <c r="F18" s="22">
        <v>0</v>
      </c>
      <c r="G18" s="23">
        <v>286584</v>
      </c>
      <c r="H18" s="23">
        <v>182129</v>
      </c>
      <c r="I18" s="23">
        <v>0</v>
      </c>
      <c r="J18" s="23">
        <v>0</v>
      </c>
      <c r="K18" s="24">
        <v>29387</v>
      </c>
      <c r="L18" s="25" t="s">
        <v>75</v>
      </c>
      <c r="M18" s="26">
        <v>0</v>
      </c>
      <c r="N18" s="26">
        <v>2</v>
      </c>
      <c r="O18" s="26">
        <v>1</v>
      </c>
      <c r="P18" s="26">
        <v>22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25</v>
      </c>
      <c r="V18" s="28">
        <f t="shared" si="1"/>
        <v>498100</v>
      </c>
    </row>
    <row r="19" spans="1:22" x14ac:dyDescent="0.3">
      <c r="A19" s="19" t="s">
        <v>29</v>
      </c>
      <c r="B19" s="19" t="s">
        <v>56</v>
      </c>
      <c r="C19" s="20" t="s">
        <v>57</v>
      </c>
      <c r="D19" s="20">
        <v>2022</v>
      </c>
      <c r="E19" s="21" t="s">
        <v>15</v>
      </c>
      <c r="F19" s="22">
        <v>0</v>
      </c>
      <c r="G19" s="23">
        <v>0</v>
      </c>
      <c r="H19" s="23">
        <v>0</v>
      </c>
      <c r="I19" s="23">
        <v>0</v>
      </c>
      <c r="J19" s="23">
        <v>172125</v>
      </c>
      <c r="K19" s="24">
        <v>5364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177489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43</v>
      </c>
      <c r="F20" s="22">
        <v>0</v>
      </c>
      <c r="G20" s="23">
        <v>0</v>
      </c>
      <c r="H20" s="23">
        <v>134546</v>
      </c>
      <c r="I20" s="23">
        <v>0</v>
      </c>
      <c r="J20" s="23">
        <v>0</v>
      </c>
      <c r="K20" s="24">
        <v>13454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148000</v>
      </c>
    </row>
    <row r="21" spans="1:22" x14ac:dyDescent="0.3">
      <c r="A21" s="19" t="s">
        <v>29</v>
      </c>
      <c r="B21" s="19" t="s">
        <v>60</v>
      </c>
      <c r="C21" s="20" t="s">
        <v>61</v>
      </c>
      <c r="D21" s="20">
        <v>2022</v>
      </c>
      <c r="E21" s="21" t="s">
        <v>38</v>
      </c>
      <c r="F21" s="22">
        <v>0</v>
      </c>
      <c r="G21" s="23">
        <v>140232</v>
      </c>
      <c r="H21" s="23">
        <v>80684</v>
      </c>
      <c r="I21" s="23">
        <v>0</v>
      </c>
      <c r="J21" s="23">
        <v>0</v>
      </c>
      <c r="K21" s="24">
        <v>19091</v>
      </c>
      <c r="L21" s="25" t="s">
        <v>74</v>
      </c>
      <c r="M21" s="26">
        <v>4</v>
      </c>
      <c r="N21" s="26">
        <v>4</v>
      </c>
      <c r="O21" s="26">
        <v>9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17</v>
      </c>
      <c r="V21" s="28">
        <f t="shared" si="1"/>
        <v>240007</v>
      </c>
    </row>
    <row r="22" spans="1:22" x14ac:dyDescent="0.3">
      <c r="A22" s="19" t="s">
        <v>29</v>
      </c>
      <c r="B22" s="19" t="s">
        <v>62</v>
      </c>
      <c r="C22" s="20" t="s">
        <v>63</v>
      </c>
      <c r="D22" s="20">
        <v>2022</v>
      </c>
      <c r="E22" s="21" t="s">
        <v>38</v>
      </c>
      <c r="F22" s="22">
        <v>0</v>
      </c>
      <c r="G22" s="23">
        <v>191820</v>
      </c>
      <c r="H22" s="23">
        <v>123303</v>
      </c>
      <c r="I22" s="23">
        <v>0</v>
      </c>
      <c r="J22" s="23">
        <v>0</v>
      </c>
      <c r="K22" s="24">
        <v>28404</v>
      </c>
      <c r="L22" s="25" t="s">
        <v>74</v>
      </c>
      <c r="M22" s="26">
        <v>0</v>
      </c>
      <c r="N22" s="26">
        <v>0</v>
      </c>
      <c r="O22" s="26">
        <v>3</v>
      </c>
      <c r="P22" s="26">
        <v>9</v>
      </c>
      <c r="Q22" s="26">
        <v>2</v>
      </c>
      <c r="R22" s="26">
        <v>1</v>
      </c>
      <c r="S22" s="26">
        <v>0</v>
      </c>
      <c r="T22" s="26">
        <v>0</v>
      </c>
      <c r="U22" s="27">
        <f t="shared" si="0"/>
        <v>15</v>
      </c>
      <c r="V22" s="28">
        <f t="shared" si="1"/>
        <v>343527</v>
      </c>
    </row>
    <row r="23" spans="1:22" x14ac:dyDescent="0.3">
      <c r="A23" s="19" t="s">
        <v>29</v>
      </c>
      <c r="B23" s="19" t="s">
        <v>64</v>
      </c>
      <c r="C23" s="20" t="s">
        <v>65</v>
      </c>
      <c r="D23" s="20">
        <v>2022</v>
      </c>
      <c r="E23" s="21" t="s">
        <v>43</v>
      </c>
      <c r="F23" s="22">
        <v>0</v>
      </c>
      <c r="G23" s="23">
        <v>0</v>
      </c>
      <c r="H23" s="23">
        <v>238036</v>
      </c>
      <c r="I23" s="23">
        <v>0</v>
      </c>
      <c r="J23" s="23">
        <v>0</v>
      </c>
      <c r="K23" s="24">
        <v>21964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260000</v>
      </c>
    </row>
    <row r="24" spans="1:22" x14ac:dyDescent="0.3">
      <c r="A24" s="19" t="s">
        <v>29</v>
      </c>
      <c r="B24" s="19" t="s">
        <v>66</v>
      </c>
      <c r="C24" s="20" t="s">
        <v>67</v>
      </c>
      <c r="D24" s="20">
        <v>2022</v>
      </c>
      <c r="E24" s="21" t="s">
        <v>38</v>
      </c>
      <c r="F24" s="22">
        <v>0</v>
      </c>
      <c r="G24" s="23">
        <v>0</v>
      </c>
      <c r="H24" s="23">
        <v>320820</v>
      </c>
      <c r="I24" s="23">
        <v>0</v>
      </c>
      <c r="J24" s="23">
        <v>0</v>
      </c>
      <c r="K24" s="24">
        <v>26366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347186</v>
      </c>
    </row>
    <row r="25" spans="1:22" x14ac:dyDescent="0.3">
      <c r="A25" s="19" t="s">
        <v>29</v>
      </c>
      <c r="B25" s="19" t="s">
        <v>68</v>
      </c>
      <c r="C25" s="20" t="s">
        <v>69</v>
      </c>
      <c r="D25" s="20">
        <v>2022</v>
      </c>
      <c r="E25" s="21" t="s">
        <v>38</v>
      </c>
      <c r="F25" s="22">
        <v>0</v>
      </c>
      <c r="G25" s="23">
        <v>0</v>
      </c>
      <c r="H25" s="23">
        <v>100250</v>
      </c>
      <c r="I25" s="23">
        <v>0</v>
      </c>
      <c r="J25" s="23">
        <v>0</v>
      </c>
      <c r="K25" s="24">
        <v>10020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110270</v>
      </c>
    </row>
    <row r="26" spans="1:22" x14ac:dyDescent="0.3">
      <c r="A26" s="19" t="s">
        <v>29</v>
      </c>
      <c r="B26" s="19" t="s">
        <v>70</v>
      </c>
      <c r="C26" s="20" t="s">
        <v>71</v>
      </c>
      <c r="D26" s="20">
        <v>2022</v>
      </c>
      <c r="E26" s="21" t="s">
        <v>38</v>
      </c>
      <c r="F26" s="22">
        <v>0</v>
      </c>
      <c r="G26" s="23">
        <v>182736</v>
      </c>
      <c r="H26" s="23">
        <v>104827</v>
      </c>
      <c r="I26" s="23">
        <v>0</v>
      </c>
      <c r="J26" s="23">
        <v>0</v>
      </c>
      <c r="K26" s="24">
        <v>25621</v>
      </c>
      <c r="L26" s="25" t="s">
        <v>74</v>
      </c>
      <c r="M26" s="26">
        <v>16</v>
      </c>
      <c r="N26" s="26">
        <v>3</v>
      </c>
      <c r="O26" s="26">
        <v>4</v>
      </c>
      <c r="P26" s="26">
        <v>2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25</v>
      </c>
      <c r="V26" s="28">
        <f t="shared" si="1"/>
        <v>313184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65394D05-9CA4-4056-A74C-AE95CAD49FD2}"/>
  <conditionalFormatting sqref="V9:V36">
    <cfRule type="cellIs" dxfId="3" priority="4" operator="lessThan">
      <formula>0</formula>
    </cfRule>
  </conditionalFormatting>
  <conditionalFormatting sqref="V9:V36">
    <cfRule type="expression" dxfId="2" priority="3">
      <formula>#REF!&lt;0</formula>
    </cfRule>
  </conditionalFormatting>
  <conditionalFormatting sqref="D9:D36">
    <cfRule type="expression" dxfId="1" priority="1">
      <formula>OR($D9&gt;2022,AND($D9&lt;2022,$D9&lt;&gt;""))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A44139EB-D7A7-4D82-93BC-5AC853126B65}">
      <formula1>"N/A, FMR, Actual Rent"</formula1>
    </dataValidation>
    <dataValidation type="list" allowBlank="1" showInputMessage="1" showErrorMessage="1" sqref="E9:E36" xr:uid="{2A33ABB2-4395-4704-8F60-A14D4EA8D615}">
      <formula1>"PH, TH, Joint TH &amp; PH-RRH, HMIS, SSO, TRA, PRA, SRA, S+C/SRO"</formula1>
    </dataValidation>
    <dataValidation allowBlank="1" showErrorMessage="1" sqref="A8:V8" xr:uid="{9189251D-71D5-4101-84F6-1837FADE76E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2021-03-06T21:40:53Z</dcterms:created>
  <dcterms:modified xsi:type="dcterms:W3CDTF">2021-05-20T14:01:40Z</dcterms:modified>
</cp:coreProperties>
</file>