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0213702E-7D58-4A4E-8439-109341F20773}" xr6:coauthVersionLast="46" xr6:coauthVersionMax="46" xr10:uidLastSave="{00000000-0000-0000-0000-000000000000}"/>
  <bookViews>
    <workbookView xWindow="-108" yWindow="-108" windowWidth="27288" windowHeight="17664" xr2:uid="{E347D0D9-E0C3-4F63-BC42-9528EB13687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<sst xmlns="http://schemas.openxmlformats.org/spreadsheetml/2006/main" count="49" uniqueCount="44">
  <si>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</si>
  <si>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</si>
  <si>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</si>
  <si>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</si>
  <si>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</si>
  <si>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</si>
  <si>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</si>
  <si>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</si>
  <si>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</si>
  <si>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</si>
  <si>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</si>
  <si>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</si>
  <si>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</si>
  <si>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</si>
  <si>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</si>
  <si>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</si>
  <si>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</si>
  <si>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</si>
  <si>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</si>
  <si>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</si>
  <si>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</si>
  <si>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</si>
  <si>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</si>
  <si>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</si>
  <si>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</si>
  <si>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</si>
  <si>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</si>
  <si>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</si>
  <si>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VA-513</t>
  </si>
  <si>
    <t>Northwestern Community Services</t>
  </si>
  <si>
    <t>NWCS Permanent Supportive Housing Program</t>
  </si>
  <si>
    <t>VA0080L3F132013</t>
  </si>
  <si>
    <t>PH</t>
  </si>
  <si>
    <t/>
  </si>
  <si>
    <t>Richmond</t>
  </si>
  <si>
    <t>Harrisonburg, Winchester/Western Virginia CoC</t>
  </si>
  <si>
    <t>Harrisonburg Redevelopment and Housing Authority</t>
  </si>
  <si>
    <t>HMIS Renewal Project Only FY2019</t>
  </si>
  <si>
    <t>VA0085L3F132013</t>
  </si>
  <si>
    <t>NWCS - PSH Program for Chronically Homeless 2</t>
  </si>
  <si>
    <t>VA0231L3F132007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</si>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</sst>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A156-99A1-4775-ACB4-4CADF48813DE}">
  <sheetPr codeName="Sheet359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42</v>
      </c>
      <c r="B5" s="34">
        <f ca="1">SUM(OFFSET(V8,1,0,500,1))</f>
        <v>364847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261252</v>
      </c>
      <c r="H9" s="23">
        <v>0</v>
      </c>
      <c r="I9" s="23">
        <v>0</v>
      </c>
      <c r="J9" s="23">
        <v>0</v>
      </c>
      <c r="K9" s="24">
        <v>263</v>
      </c>
      <c r="L9" s="25" t="s">
        <v>43</v>
      </c>
      <c r="M9" s="26">
        <v>8</v>
      </c>
      <c r="N9" s="26">
        <v>17</v>
      </c>
      <c r="O9" s="26">
        <v>6</v>
      </c>
      <c r="P9" s="26">
        <v>1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1" si="0">SUM(M9:T9)</f>
        <v>32</v>
      </c>
      <c r="V9" s="28">
        <f t="shared" ref="V9:V21" si="1">SUM(F9:K9)</f>
        <v>261515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78572</v>
      </c>
      <c r="K10" s="24">
        <v>5500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84072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19104</v>
      </c>
      <c r="H11" s="23">
        <v>0</v>
      </c>
      <c r="I11" s="23">
        <v>0</v>
      </c>
      <c r="J11" s="23">
        <v>0</v>
      </c>
      <c r="K11" s="24">
        <v>156</v>
      </c>
      <c r="L11" s="25" t="s">
        <v>43</v>
      </c>
      <c r="M11" s="26">
        <v>3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</v>
      </c>
      <c r="V11" s="28">
        <f t="shared" si="1"/>
        <v>19260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10CE4521-4F7F-4983-9EC5-84FDD83B5A85}"/>
  <conditionalFormatting sqref="V9:V21">
    <cfRule type="cellIs" dxfId="3" priority="4" operator="lessThan">
      <formula>0</formula>
    </cfRule>
  </conditionalFormatting>
  <conditionalFormatting sqref="V9:V21">
    <cfRule type="expression" dxfId="2" priority="3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509F6501-0441-4B37-8B11-258E138533E9}">
      <formula1>"N/A, FMR, Actual Rent"</formula1>
    </dataValidation>
    <dataValidation type="list" allowBlank="1" showInputMessage="1" showErrorMessage="1" sqref="E9:E21" xr:uid="{06243549-35F0-4A9F-A757-28A4A1212A63}">
      <formula1>"PH, TH, Joint TH &amp; PH-RRH, HMIS, SSO, TRA, PRA, SRA, S+C/SRO"</formula1>
    </dataValidation>
    <dataValidation allowBlank="1" showErrorMessage="1" sqref="A8:V8" xr:uid="{AD5215A1-4A4E-4B7D-922E-869E7DF35F3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2021-03-06T21:40:59Z</dcterms:created>
  <dcterms:modified xsi:type="dcterms:W3CDTF">2021-05-20T14:01:36Z</dcterms:modified>
</cp:coreProperties>
</file>