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VA-500\"/>
    </mc:Choice>
  </mc:AlternateContent>
  <xr:revisionPtr revIDLastSave="0" documentId="13_ncr:1_{0213702E-7D58-4A4E-8439-109341F20773}" xr6:coauthVersionLast="46" xr6:coauthVersionMax="46" xr10:uidLastSave="{00000000-0000-0000-0000-000000000000}"/>
  <bookViews>
    <workbookView xWindow="-108" yWindow="-108" windowWidth="27288" windowHeight="17664" xr2:uid="{E347D0D9-E0C3-4F63-BC42-9528EB136877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1" i="1" l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<sst xmlns="http://schemas.openxmlformats.org/spreadsheetml/2006/main" count="49" uniqueCount="44">
  <si>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</si>
  <si>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</si>
  <si>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</si>
  <si>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</si>
  <si>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</si>
  <si>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</si>
  <si>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</si>
  <si>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</si>
  <si>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</si>
  <si>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</si>
  <si>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</si>
  <si>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</si>
  <si>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</si>
  <si>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</si>
  <si>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</si>
  <si>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</si>
  <si>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</si>
  <si>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</si>
  <si>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</si>
  <si>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</si>
  <si>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</si>
  <si>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</si>
  <si>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</si>
  <si>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</si>
  <si>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</si>
  <si>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</si>
  <si>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</si>
  <si>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</si>
  <si>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VA-513</t>
  </si>
  <si>
    <t>Northwestern Community Services</t>
  </si>
  <si>
    <t>NWCS Permanent Supportive Housing Program</t>
  </si>
  <si>
    <t>VA0080L3F132013</t>
  </si>
  <si>
    <t>PH</t>
  </si>
  <si>
    <t/>
  </si>
  <si>
    <t>Richmond</t>
  </si>
  <si>
    <t>Harrisonburg, Winchester/Western Virginia CoC</t>
  </si>
  <si>
    <t>Harrisonburg Redevelopment and Housing Authority</t>
  </si>
  <si>
    <t>HMIS Renewal Project Only FY2019</t>
  </si>
  <si>
    <t>VA0085L3F132013</t>
  </si>
  <si>
    <t>NWCS - PSH Program for Chronically Homeless 2</t>
  </si>
  <si>
    <t>VA0231L3F132007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</si>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</sst>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4A156-99A1-4775-ACB4-4CADF48813DE}">
  <sheetPr codeName="Sheet359">
    <pageSetUpPr fitToPage="1"/>
  </sheetPr>
  <dimension ref="A1:V2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41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42</v>
      </c>
      <c r="B5" s="34">
        <f ca="1">SUM(OFFSET(V8,1,0,500,1))</f>
        <v>364847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261252</v>
      </c>
      <c r="H9" s="23">
        <v>0</v>
      </c>
      <c r="I9" s="23">
        <v>0</v>
      </c>
      <c r="J9" s="23">
        <v>0</v>
      </c>
      <c r="K9" s="24">
        <v>263</v>
      </c>
      <c r="L9" s="25" t="s">
        <v>43</v>
      </c>
      <c r="M9" s="26">
        <v>8</v>
      </c>
      <c r="N9" s="26">
        <v>17</v>
      </c>
      <c r="O9" s="26">
        <v>6</v>
      </c>
      <c r="P9" s="26">
        <v>1</v>
      </c>
      <c r="Q9" s="26">
        <v>0</v>
      </c>
      <c r="R9" s="26">
        <v>0</v>
      </c>
      <c r="S9" s="26">
        <v>0</v>
      </c>
      <c r="T9" s="26">
        <v>0</v>
      </c>
      <c r="U9" s="27">
        <f t="shared" ref="U9:U21" si="0">SUM(M9:T9)</f>
        <v>32</v>
      </c>
      <c r="V9" s="28">
        <f t="shared" ref="V9:V21" si="1">SUM(F9:K9)</f>
        <v>261515</v>
      </c>
    </row>
    <row r="10" spans="1:22" x14ac:dyDescent="0.3">
      <c r="A10" s="19" t="s">
        <v>36</v>
      </c>
      <c r="B10" s="19" t="s">
        <v>37</v>
      </c>
      <c r="C10" s="20" t="s">
        <v>38</v>
      </c>
      <c r="D10" s="20">
        <v>2022</v>
      </c>
      <c r="E10" s="21" t="s">
        <v>15</v>
      </c>
      <c r="F10" s="22">
        <v>0</v>
      </c>
      <c r="G10" s="23">
        <v>0</v>
      </c>
      <c r="H10" s="23">
        <v>0</v>
      </c>
      <c r="I10" s="23">
        <v>0</v>
      </c>
      <c r="J10" s="23">
        <v>78572</v>
      </c>
      <c r="K10" s="24">
        <v>5500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84072</v>
      </c>
    </row>
    <row r="11" spans="1:22" x14ac:dyDescent="0.3">
      <c r="A11" s="19" t="s">
        <v>29</v>
      </c>
      <c r="B11" s="19" t="s">
        <v>39</v>
      </c>
      <c r="C11" s="20" t="s">
        <v>40</v>
      </c>
      <c r="D11" s="20">
        <v>2022</v>
      </c>
      <c r="E11" s="21" t="s">
        <v>32</v>
      </c>
      <c r="F11" s="22">
        <v>0</v>
      </c>
      <c r="G11" s="23">
        <v>19104</v>
      </c>
      <c r="H11" s="23">
        <v>0</v>
      </c>
      <c r="I11" s="23">
        <v>0</v>
      </c>
      <c r="J11" s="23">
        <v>0</v>
      </c>
      <c r="K11" s="24">
        <v>156</v>
      </c>
      <c r="L11" s="25" t="s">
        <v>43</v>
      </c>
      <c r="M11" s="26">
        <v>3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7">
        <f t="shared" si="0"/>
        <v>3</v>
      </c>
      <c r="V11" s="28">
        <f t="shared" si="1"/>
        <v>19260</v>
      </c>
    </row>
    <row r="12" spans="1:22" x14ac:dyDescent="0.3">
      <c r="A12" s="19"/>
      <c r="B12" s="19"/>
      <c r="C12" s="20"/>
      <c r="D12" s="20"/>
      <c r="E12" s="21"/>
      <c r="F12" s="22"/>
      <c r="G12" s="23"/>
      <c r="H12" s="23"/>
      <c r="I12" s="23"/>
      <c r="J12" s="23"/>
      <c r="K12" s="24"/>
      <c r="L12" s="25"/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0</v>
      </c>
    </row>
    <row r="13" spans="1:22" x14ac:dyDescent="0.3">
      <c r="A13" s="19"/>
      <c r="B13" s="19"/>
      <c r="C13" s="20"/>
      <c r="D13" s="20"/>
      <c r="E13" s="21"/>
      <c r="F13" s="22"/>
      <c r="G13" s="23"/>
      <c r="H13" s="23"/>
      <c r="I13" s="23"/>
      <c r="J13" s="23"/>
      <c r="K13" s="24"/>
      <c r="L13" s="25"/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0</v>
      </c>
    </row>
    <row r="14" spans="1:22" x14ac:dyDescent="0.3">
      <c r="A14" s="19"/>
      <c r="B14" s="19"/>
      <c r="C14" s="20"/>
      <c r="D14" s="20"/>
      <c r="E14" s="21"/>
      <c r="F14" s="22"/>
      <c r="G14" s="23"/>
      <c r="H14" s="23"/>
      <c r="I14" s="23"/>
      <c r="J14" s="23"/>
      <c r="K14" s="24"/>
      <c r="L14" s="25"/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0</v>
      </c>
    </row>
    <row r="15" spans="1:22" x14ac:dyDescent="0.3">
      <c r="A15" s="19"/>
      <c r="B15" s="19"/>
      <c r="C15" s="20"/>
      <c r="D15" s="20"/>
      <c r="E15" s="21"/>
      <c r="F15" s="22"/>
      <c r="G15" s="23"/>
      <c r="H15" s="23"/>
      <c r="I15" s="23"/>
      <c r="J15" s="23"/>
      <c r="K15" s="24"/>
      <c r="L15" s="25"/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0</v>
      </c>
    </row>
    <row r="16" spans="1:22" x14ac:dyDescent="0.3">
      <c r="A16" s="19"/>
      <c r="B16" s="19"/>
      <c r="C16" s="20"/>
      <c r="D16" s="20"/>
      <c r="E16" s="21"/>
      <c r="F16" s="22"/>
      <c r="G16" s="23"/>
      <c r="H16" s="23"/>
      <c r="I16" s="23"/>
      <c r="J16" s="23"/>
      <c r="K16" s="24"/>
      <c r="L16" s="25"/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0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</sheetData>
  <autoFilter ref="A8:V8" xr:uid="{10CE4521-4F7F-4983-9EC5-84FDD83B5A85}"/>
  <conditionalFormatting sqref="V9:V21">
    <cfRule type="cellIs" dxfId="3" priority="4" operator="lessThan">
      <formula>0</formula>
    </cfRule>
  </conditionalFormatting>
  <conditionalFormatting sqref="V9:V21">
    <cfRule type="expression" dxfId="2" priority="3">
      <formula>#REF!&lt;0</formula>
    </cfRule>
  </conditionalFormatting>
  <conditionalFormatting sqref="D9:D21">
    <cfRule type="expression" dxfId="1" priority="1">
      <formula>OR($D9&gt;2022,AND($D9&lt;2022,$D9&lt;&gt;""))</formula>
    </cfRule>
  </conditionalFormatting>
  <conditionalFormatting sqref="C9:C21">
    <cfRule type="expression" dxfId="0" priority="5">
      <formula>(#REF!&gt;1)</formula>
    </cfRule>
  </conditionalFormatting>
  <dataValidations count="3">
    <dataValidation type="list" allowBlank="1" showInputMessage="1" showErrorMessage="1" sqref="L9:L21" xr:uid="{509F6501-0441-4B37-8B11-258E138533E9}">
      <formula1>"N/A, FMR, Actual Rent"</formula1>
    </dataValidation>
    <dataValidation type="list" allowBlank="1" showInputMessage="1" showErrorMessage="1" sqref="E9:E21" xr:uid="{06243549-35F0-4A9F-A757-28A4A1212A63}">
      <formula1>"PH, TH, Joint TH &amp; PH-RRH, HMIS, SSO, TRA, PRA, SRA, S+C/SRO"</formula1>
    </dataValidation>
    <dataValidation allowBlank="1" showErrorMessage="1" sqref="A8:V8" xr:uid="{AD5215A1-4A4E-4B7D-922E-869E7DF35F34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2021-03-06T21:40:59Z</dcterms:created>
  <dcterms:modified xsi:type="dcterms:W3CDTF">2021-05-20T14:01:36Z</dcterms:modified>
</cp:coreProperties>
</file>