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VA-500\"/>
    </mc:Choice>
  </mc:AlternateContent>
  <xr:revisionPtr revIDLastSave="0" documentId="13_ncr:1_{0B39518E-DBA1-4F30-A84C-9652690C8F99}" xr6:coauthVersionLast="46" xr6:coauthVersionMax="46" xr10:uidLastSave="{00000000-0000-0000-0000-000000000000}"/>
  <bookViews>
    <workbookView xWindow="-108" yWindow="-108" windowWidth="27288" windowHeight="17664" xr2:uid="{CD83C921-88D8-4496-B499-C00A51BDB12C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6" i="1" l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<sst xmlns="http://schemas.openxmlformats.org/spreadsheetml/2006/main" count="74" uniqueCount="60">
  <si>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</si>
  <si>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</si>
  <si>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</si>
  <si>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</si>
  <si>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</si>
  <si>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</si>
  <si>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</si>
  <si>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</si>
  <si>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</si>
  <si>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</si>
  <si>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</si>
  <si>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</si>
  <si>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</si>
  <si>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</si>
  <si>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</si>
  <si>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</si>
  <si>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</si>
  <si>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</si>
  <si>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</si>
  <si>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</si>
  <si>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</si>
  <si>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</si>
  <si>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</si>
  <si>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</si>
  <si>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</si>
  <si>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</si>
  <si>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</si>
  <si>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</si>
  <si>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VA-505</t>
  </si>
  <si>
    <t>LINK OF HAMPTON ROADS, INC.</t>
  </si>
  <si>
    <t>CANLINK I</t>
  </si>
  <si>
    <t>VA0050L3F052013</t>
  </si>
  <si>
    <t>PH</t>
  </si>
  <si>
    <t/>
  </si>
  <si>
    <t>Richmond</t>
  </si>
  <si>
    <t>Newport News, Hampton/Virginia Peninsula CoC</t>
  </si>
  <si>
    <t>City of Hampton Department of Human Services</t>
  </si>
  <si>
    <t xml:space="preserve">LGBT Life Center </t>
  </si>
  <si>
    <t>CHAP Peninsula Renewal 2019</t>
  </si>
  <si>
    <t>VA0053L3F052013</t>
  </si>
  <si>
    <t>Newport News Redevelopment and Housing Authority</t>
  </si>
  <si>
    <t>Shelter Plus Care</t>
  </si>
  <si>
    <t>VA0055L3F052013</t>
  </si>
  <si>
    <t>Hampton-Newport News Community Services Board</t>
  </si>
  <si>
    <t>Safe Harbors Consolidated</t>
  </si>
  <si>
    <t>VA0057L3F052013</t>
  </si>
  <si>
    <t>The Planning Council</t>
  </si>
  <si>
    <t>GVPHC Shelterlink</t>
  </si>
  <si>
    <t>VA0058L3F052013</t>
  </si>
  <si>
    <t>CANLINK IV</t>
  </si>
  <si>
    <t>VA0172L3F052009</t>
  </si>
  <si>
    <t>ForKids,inc.</t>
  </si>
  <si>
    <t>Regional Housing Crisis Hotline Coordinated Assessment GVPHC FY19</t>
  </si>
  <si>
    <t>VA0357L3F052002</t>
  </si>
  <si>
    <t>SSO</t>
  </si>
  <si>
    <t>CANLINK I Combined</t>
  </si>
  <si>
    <t>VA0379L3F052001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</si>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</sst>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12AE7-9F0B-43AF-9DC2-8E7564CFE4D7}">
  <sheetPr codeName="Sheet356">
    <pageSetUpPr fitToPage="1"/>
  </sheetPr>
  <dimension ref="A1:V26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57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58</v>
      </c>
      <c r="B5" s="34">
        <f ca="1">SUM(OFFSET(V8,1,0,500,1))</f>
        <v>1901480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563288</v>
      </c>
      <c r="G9" s="23">
        <v>0</v>
      </c>
      <c r="H9" s="23">
        <v>114115</v>
      </c>
      <c r="I9" s="23">
        <v>38981</v>
      </c>
      <c r="J9" s="23">
        <v>2213</v>
      </c>
      <c r="K9" s="24">
        <v>42073</v>
      </c>
      <c r="L9" s="25" t="s">
        <v>33</v>
      </c>
      <c r="M9" s="26"/>
      <c r="N9" s="26"/>
      <c r="O9" s="26"/>
      <c r="P9" s="26"/>
      <c r="Q9" s="26"/>
      <c r="R9" s="26"/>
      <c r="S9" s="26"/>
      <c r="T9" s="26"/>
      <c r="U9" s="27">
        <f t="shared" ref="U9:U26" si="0">SUM(M9:T9)</f>
        <v>0</v>
      </c>
      <c r="V9" s="28">
        <f t="shared" ref="V9:V26" si="1">SUM(F9:K9)</f>
        <v>760670</v>
      </c>
    </row>
    <row r="10" spans="1:22" x14ac:dyDescent="0.3">
      <c r="A10" s="19" t="s">
        <v>37</v>
      </c>
      <c r="B10" s="19" t="s">
        <v>38</v>
      </c>
      <c r="C10" s="20" t="s">
        <v>39</v>
      </c>
      <c r="D10" s="20">
        <v>2022</v>
      </c>
      <c r="E10" s="21" t="s">
        <v>32</v>
      </c>
      <c r="F10" s="22">
        <v>197873</v>
      </c>
      <c r="G10" s="23">
        <v>0</v>
      </c>
      <c r="H10" s="23">
        <v>68036</v>
      </c>
      <c r="I10" s="23">
        <v>25217</v>
      </c>
      <c r="J10" s="23">
        <v>610</v>
      </c>
      <c r="K10" s="24">
        <v>17838</v>
      </c>
      <c r="L10" s="25" t="s">
        <v>33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309574</v>
      </c>
    </row>
    <row r="11" spans="1:22" x14ac:dyDescent="0.3">
      <c r="A11" s="19" t="s">
        <v>40</v>
      </c>
      <c r="B11" s="19" t="s">
        <v>41</v>
      </c>
      <c r="C11" s="20" t="s">
        <v>42</v>
      </c>
      <c r="D11" s="20">
        <v>2022</v>
      </c>
      <c r="E11" s="21" t="s">
        <v>32</v>
      </c>
      <c r="F11" s="22">
        <v>0</v>
      </c>
      <c r="G11" s="23">
        <v>97248</v>
      </c>
      <c r="H11" s="23">
        <v>16000</v>
      </c>
      <c r="I11" s="23">
        <v>0</v>
      </c>
      <c r="J11" s="23">
        <v>0</v>
      </c>
      <c r="K11" s="24">
        <v>7086</v>
      </c>
      <c r="L11" s="25" t="s">
        <v>59</v>
      </c>
      <c r="M11" s="26">
        <v>0</v>
      </c>
      <c r="N11" s="26">
        <v>0</v>
      </c>
      <c r="O11" s="26">
        <v>0</v>
      </c>
      <c r="P11" s="26">
        <v>8</v>
      </c>
      <c r="Q11" s="26">
        <v>0</v>
      </c>
      <c r="R11" s="26">
        <v>0</v>
      </c>
      <c r="S11" s="26">
        <v>0</v>
      </c>
      <c r="T11" s="26">
        <v>0</v>
      </c>
      <c r="U11" s="27">
        <f t="shared" si="0"/>
        <v>8</v>
      </c>
      <c r="V11" s="28">
        <f t="shared" si="1"/>
        <v>120334</v>
      </c>
    </row>
    <row r="12" spans="1:22" x14ac:dyDescent="0.3">
      <c r="A12" s="19" t="s">
        <v>43</v>
      </c>
      <c r="B12" s="19" t="s">
        <v>44</v>
      </c>
      <c r="C12" s="20" t="s">
        <v>45</v>
      </c>
      <c r="D12" s="20">
        <v>2022</v>
      </c>
      <c r="E12" s="21" t="s">
        <v>32</v>
      </c>
      <c r="F12" s="22">
        <v>177988</v>
      </c>
      <c r="G12" s="23">
        <v>0</v>
      </c>
      <c r="H12" s="23">
        <v>233318</v>
      </c>
      <c r="I12" s="23">
        <v>42992</v>
      </c>
      <c r="J12" s="23">
        <v>350</v>
      </c>
      <c r="K12" s="24">
        <v>40479</v>
      </c>
      <c r="L12" s="25" t="s">
        <v>33</v>
      </c>
      <c r="M12" s="26"/>
      <c r="N12" s="26"/>
      <c r="O12" s="26"/>
      <c r="P12" s="26"/>
      <c r="Q12" s="26"/>
      <c r="R12" s="26"/>
      <c r="S12" s="26"/>
      <c r="T12" s="26"/>
      <c r="U12" s="27">
        <f t="shared" si="0"/>
        <v>0</v>
      </c>
      <c r="V12" s="28">
        <f t="shared" si="1"/>
        <v>495127</v>
      </c>
    </row>
    <row r="13" spans="1:22" x14ac:dyDescent="0.3">
      <c r="A13" s="19" t="s">
        <v>46</v>
      </c>
      <c r="B13" s="19" t="s">
        <v>47</v>
      </c>
      <c r="C13" s="20" t="s">
        <v>48</v>
      </c>
      <c r="D13" s="20">
        <v>2022</v>
      </c>
      <c r="E13" s="21" t="s">
        <v>15</v>
      </c>
      <c r="F13" s="22">
        <v>0</v>
      </c>
      <c r="G13" s="23">
        <v>0</v>
      </c>
      <c r="H13" s="23">
        <v>0</v>
      </c>
      <c r="I13" s="23">
        <v>0</v>
      </c>
      <c r="J13" s="23">
        <v>51310</v>
      </c>
      <c r="K13" s="24">
        <v>3862</v>
      </c>
      <c r="L13" s="25" t="s">
        <v>33</v>
      </c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55172</v>
      </c>
    </row>
    <row r="14" spans="1:22" x14ac:dyDescent="0.3">
      <c r="A14" s="19" t="s">
        <v>29</v>
      </c>
      <c r="B14" s="19" t="s">
        <v>49</v>
      </c>
      <c r="C14" s="20" t="s">
        <v>50</v>
      </c>
      <c r="D14" s="20">
        <v>2022</v>
      </c>
      <c r="E14" s="21" t="s">
        <v>32</v>
      </c>
      <c r="F14" s="22">
        <v>52250</v>
      </c>
      <c r="G14" s="23">
        <v>0</v>
      </c>
      <c r="H14" s="23">
        <v>11439</v>
      </c>
      <c r="I14" s="23">
        <v>935</v>
      </c>
      <c r="J14" s="23">
        <v>0</v>
      </c>
      <c r="K14" s="24">
        <v>1647</v>
      </c>
      <c r="L14" s="25" t="s">
        <v>33</v>
      </c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66271</v>
      </c>
    </row>
    <row r="15" spans="1:22" x14ac:dyDescent="0.3">
      <c r="A15" s="19" t="s">
        <v>51</v>
      </c>
      <c r="B15" s="19" t="s">
        <v>52</v>
      </c>
      <c r="C15" s="20" t="s">
        <v>53</v>
      </c>
      <c r="D15" s="20">
        <v>2022</v>
      </c>
      <c r="E15" s="21" t="s">
        <v>54</v>
      </c>
      <c r="F15" s="22">
        <v>0</v>
      </c>
      <c r="G15" s="23">
        <v>0</v>
      </c>
      <c r="H15" s="23">
        <v>61084</v>
      </c>
      <c r="I15" s="23">
        <v>0</v>
      </c>
      <c r="J15" s="23">
        <v>0</v>
      </c>
      <c r="K15" s="24">
        <v>4598</v>
      </c>
      <c r="L15" s="25" t="s">
        <v>33</v>
      </c>
      <c r="M15" s="26"/>
      <c r="N15" s="26"/>
      <c r="O15" s="26"/>
      <c r="P15" s="26"/>
      <c r="Q15" s="26"/>
      <c r="R15" s="26"/>
      <c r="S15" s="26"/>
      <c r="T15" s="26"/>
      <c r="U15" s="27">
        <f t="shared" si="0"/>
        <v>0</v>
      </c>
      <c r="V15" s="28">
        <f t="shared" si="1"/>
        <v>65682</v>
      </c>
    </row>
    <row r="16" spans="1:22" x14ac:dyDescent="0.3">
      <c r="A16" s="19" t="s">
        <v>29</v>
      </c>
      <c r="B16" s="19" t="s">
        <v>55</v>
      </c>
      <c r="C16" s="20" t="s">
        <v>56</v>
      </c>
      <c r="D16" s="20">
        <v>2022</v>
      </c>
      <c r="E16" s="21" t="s">
        <v>32</v>
      </c>
      <c r="F16" s="22">
        <v>28650</v>
      </c>
      <c r="G16" s="23">
        <v>0</v>
      </c>
      <c r="H16" s="23">
        <v>0</v>
      </c>
      <c r="I16" s="23">
        <v>0</v>
      </c>
      <c r="J16" s="23">
        <v>0</v>
      </c>
      <c r="K16" s="24">
        <v>0</v>
      </c>
      <c r="L16" s="25" t="s">
        <v>33</v>
      </c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28650</v>
      </c>
    </row>
    <row r="17" spans="1:22" x14ac:dyDescent="0.3">
      <c r="A17" s="19"/>
      <c r="B17" s="19"/>
      <c r="C17" s="20"/>
      <c r="D17" s="20"/>
      <c r="E17" s="21"/>
      <c r="F17" s="22"/>
      <c r="G17" s="23"/>
      <c r="H17" s="23"/>
      <c r="I17" s="23"/>
      <c r="J17" s="23"/>
      <c r="K17" s="24"/>
      <c r="L17" s="25"/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0</v>
      </c>
    </row>
    <row r="18" spans="1:22" x14ac:dyDescent="0.3">
      <c r="A18" s="19"/>
      <c r="B18" s="19"/>
      <c r="C18" s="20"/>
      <c r="D18" s="20"/>
      <c r="E18" s="21"/>
      <c r="F18" s="22"/>
      <c r="G18" s="23"/>
      <c r="H18" s="23"/>
      <c r="I18" s="23"/>
      <c r="J18" s="23"/>
      <c r="K18" s="24"/>
      <c r="L18" s="25"/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0</v>
      </c>
    </row>
    <row r="19" spans="1:22" x14ac:dyDescent="0.3">
      <c r="A19" s="19"/>
      <c r="B19" s="19"/>
      <c r="C19" s="20"/>
      <c r="D19" s="20"/>
      <c r="E19" s="21"/>
      <c r="F19" s="22"/>
      <c r="G19" s="23"/>
      <c r="H19" s="23"/>
      <c r="I19" s="23"/>
      <c r="J19" s="23"/>
      <c r="K19" s="24"/>
      <c r="L19" s="25"/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0</v>
      </c>
    </row>
    <row r="20" spans="1:22" x14ac:dyDescent="0.3">
      <c r="A20" s="19"/>
      <c r="B20" s="19"/>
      <c r="C20" s="20"/>
      <c r="D20" s="20"/>
      <c r="E20" s="21"/>
      <c r="F20" s="22"/>
      <c r="G20" s="23"/>
      <c r="H20" s="23"/>
      <c r="I20" s="23"/>
      <c r="J20" s="23"/>
      <c r="K20" s="24"/>
      <c r="L20" s="25"/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0</v>
      </c>
    </row>
    <row r="21" spans="1:22" x14ac:dyDescent="0.3">
      <c r="A21" s="19"/>
      <c r="B21" s="19"/>
      <c r="C21" s="20"/>
      <c r="D21" s="20"/>
      <c r="E21" s="21"/>
      <c r="F21" s="22"/>
      <c r="G21" s="23"/>
      <c r="H21" s="23"/>
      <c r="I21" s="23"/>
      <c r="J21" s="23"/>
      <c r="K21" s="24"/>
      <c r="L21" s="25"/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0</v>
      </c>
    </row>
    <row r="22" spans="1:22" x14ac:dyDescent="0.3">
      <c r="A22" s="19"/>
      <c r="B22" s="19"/>
      <c r="C22" s="20"/>
      <c r="D22" s="20"/>
      <c r="E22" s="21"/>
      <c r="F22" s="22"/>
      <c r="G22" s="23"/>
      <c r="H22" s="23"/>
      <c r="I22" s="23"/>
      <c r="J22" s="23"/>
      <c r="K22" s="24"/>
      <c r="L22" s="25"/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0</v>
      </c>
    </row>
    <row r="23" spans="1:22" x14ac:dyDescent="0.3">
      <c r="A23" s="19"/>
      <c r="B23" s="19"/>
      <c r="C23" s="20"/>
      <c r="D23" s="20"/>
      <c r="E23" s="21"/>
      <c r="F23" s="22"/>
      <c r="G23" s="23"/>
      <c r="H23" s="23"/>
      <c r="I23" s="23"/>
      <c r="J23" s="23"/>
      <c r="K23" s="24"/>
      <c r="L23" s="25"/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0</v>
      </c>
    </row>
    <row r="24" spans="1:22" x14ac:dyDescent="0.3">
      <c r="A24" s="19"/>
      <c r="B24" s="19"/>
      <c r="C24" s="20"/>
      <c r="D24" s="20"/>
      <c r="E24" s="21"/>
      <c r="F24" s="22"/>
      <c r="G24" s="23"/>
      <c r="H24" s="23"/>
      <c r="I24" s="23"/>
      <c r="J24" s="23"/>
      <c r="K24" s="24"/>
      <c r="L24" s="25"/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0</v>
      </c>
    </row>
    <row r="25" spans="1:22" x14ac:dyDescent="0.3">
      <c r="A25" s="19"/>
      <c r="B25" s="19"/>
      <c r="C25" s="20"/>
      <c r="D25" s="20"/>
      <c r="E25" s="21"/>
      <c r="F25" s="22"/>
      <c r="G25" s="23"/>
      <c r="H25" s="23"/>
      <c r="I25" s="23"/>
      <c r="J25" s="23"/>
      <c r="K25" s="24"/>
      <c r="L25" s="25"/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0</v>
      </c>
    </row>
    <row r="26" spans="1:22" x14ac:dyDescent="0.3">
      <c r="A26" s="19"/>
      <c r="B26" s="19"/>
      <c r="C26" s="20"/>
      <c r="D26" s="20"/>
      <c r="E26" s="21"/>
      <c r="F26" s="22"/>
      <c r="G26" s="23"/>
      <c r="H26" s="23"/>
      <c r="I26" s="23"/>
      <c r="J26" s="23"/>
      <c r="K26" s="24"/>
      <c r="L26" s="25"/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0</v>
      </c>
    </row>
  </sheetData>
  <autoFilter ref="A8:V8" xr:uid="{832F6095-188B-45AF-BC15-3D77ED2D9B9C}"/>
  <conditionalFormatting sqref="V9:V26">
    <cfRule type="cellIs" dxfId="3" priority="4" operator="lessThan">
      <formula>0</formula>
    </cfRule>
  </conditionalFormatting>
  <conditionalFormatting sqref="V9:V26">
    <cfRule type="expression" dxfId="2" priority="3">
      <formula>#REF!&lt;0</formula>
    </cfRule>
  </conditionalFormatting>
  <conditionalFormatting sqref="D9:D26">
    <cfRule type="expression" dxfId="1" priority="1">
      <formula>OR($D9&gt;2022,AND($D9&lt;2022,$D9&lt;&gt;""))</formula>
    </cfRule>
  </conditionalFormatting>
  <conditionalFormatting sqref="C9:C26">
    <cfRule type="expression" dxfId="0" priority="5">
      <formula>(#REF!&gt;1)</formula>
    </cfRule>
  </conditionalFormatting>
  <dataValidations count="3">
    <dataValidation type="list" allowBlank="1" showInputMessage="1" showErrorMessage="1" sqref="L9:L26" xr:uid="{0D167FD0-1C41-4CEE-951F-F51E6FC5DAD8}">
      <formula1>"N/A, FMR, Actual Rent"</formula1>
    </dataValidation>
    <dataValidation type="list" allowBlank="1" showInputMessage="1" showErrorMessage="1" sqref="E9:E26" xr:uid="{A627B456-B0E1-43AE-9438-2B76D77BFE6D}">
      <formula1>"PH, TH, Joint TH &amp; PH-RRH, HMIS, SSO, TRA, PRA, SRA, S+C/SRO"</formula1>
    </dataValidation>
    <dataValidation allowBlank="1" showErrorMessage="1" sqref="A8:V8" xr:uid="{476469CC-AE77-4474-94E7-BE1FB997BEA5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2021-03-06T21:41:01Z</dcterms:created>
  <dcterms:modified xsi:type="dcterms:W3CDTF">2021-05-20T14:01:35Z</dcterms:modified>
</cp:coreProperties>
</file>