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81DBA74F-D170-468D-B9BF-C335D4AC0D83}" xr6:coauthVersionLast="46" xr6:coauthVersionMax="46" xr10:uidLastSave="{00000000-0000-0000-0000-000000000000}"/>
  <bookViews>
    <workbookView xWindow="-108" yWindow="-108" windowWidth="27288" windowHeight="17664" xr2:uid="{D10ACDC6-F256-446B-B4C3-FFAE931645D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<sst xmlns="http://schemas.openxmlformats.org/spreadsheetml/2006/main" count="94" uniqueCount="69">
  <si>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</si>
  <si>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</si>
  <si>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</si>
  <si>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</si>
  <si>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</si>
  <si>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</si>
  <si>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</si>
  <si>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</si>
  <si>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</si>
  <si>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</si>
  <si>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</si>
  <si>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</si>
  <si>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</si>
  <si>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</si>
  <si>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</si>
  <si>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</si>
  <si>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</si>
  <si>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</si>
  <si>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</si>
  <si>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</si>
  <si>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</si>
  <si>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</si>
  <si>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</si>
  <si>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</si>
  <si>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</si>
  <si>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</si>
  <si>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</si>
  <si>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</si>
  <si>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VA-503</t>
  </si>
  <si>
    <t>Community Alternatives Management Group, Inc.</t>
  </si>
  <si>
    <t>CAMG 34 FY19</t>
  </si>
  <si>
    <t>VA0037L3F032013</t>
  </si>
  <si>
    <t>PH</t>
  </si>
  <si>
    <t/>
  </si>
  <si>
    <t>Richmond</t>
  </si>
  <si>
    <t>Virginia Beach CoC</t>
  </si>
  <si>
    <t>Dept. of Housing and Neighborhood Preservation-City of Virginia Beach</t>
  </si>
  <si>
    <t>Samaritan House, Inc.</t>
  </si>
  <si>
    <t>Rapid Re-Housing 2</t>
  </si>
  <si>
    <t>VA0040L3F032013</t>
  </si>
  <si>
    <t>The Planning Council</t>
  </si>
  <si>
    <t>FY2019 VB HMIS</t>
  </si>
  <si>
    <t>VA0041L3F032013</t>
  </si>
  <si>
    <t>Virginia Beach Community Development Corporation</t>
  </si>
  <si>
    <t>New Haven</t>
  </si>
  <si>
    <t>VA0042L3F032013</t>
  </si>
  <si>
    <t>Judeo-Christian Outreach Center</t>
  </si>
  <si>
    <t>JCOC Affordable Housing</t>
  </si>
  <si>
    <t>VA0138L3F032011</t>
  </si>
  <si>
    <t>Veterans First</t>
  </si>
  <si>
    <t>VA0171L3F032008</t>
  </si>
  <si>
    <t xml:space="preserve">LGBT Life Center </t>
  </si>
  <si>
    <t>CHAP VB Expan. REnewal 2019</t>
  </si>
  <si>
    <t>VA0191L3F032008</t>
  </si>
  <si>
    <t>Rapid Re-Housing 1</t>
  </si>
  <si>
    <t>VA0215L3F032008</t>
  </si>
  <si>
    <t>Rapid Re-Housing 3</t>
  </si>
  <si>
    <t>VA0332L3F032003</t>
  </si>
  <si>
    <t>Expansion of HUD4 Joint TH &amp; RRH</t>
  </si>
  <si>
    <t>VA0333L3F032003</t>
  </si>
  <si>
    <t>Joint TH &amp; PH-RRH</t>
  </si>
  <si>
    <t>Expansion of HUD5 RRH for DV</t>
  </si>
  <si>
    <t>VA0334D3F032003</t>
  </si>
  <si>
    <t>Renewed Hope I</t>
  </si>
  <si>
    <t>VA0375L3F032001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</si>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</sst>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76CE-2626-4F6D-BDF3-3680ECEDE2F6}">
  <sheetPr codeName="Sheet354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66</v>
      </c>
      <c r="B5" s="34">
        <f ca="1">SUM(OFFSET(V8,1,0,500,1))</f>
        <v>1759585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125810</v>
      </c>
      <c r="I9" s="23">
        <v>266551</v>
      </c>
      <c r="J9" s="23">
        <v>0</v>
      </c>
      <c r="K9" s="24">
        <v>24462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416823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32124</v>
      </c>
      <c r="H10" s="23">
        <v>79164</v>
      </c>
      <c r="I10" s="23">
        <v>0</v>
      </c>
      <c r="J10" s="23">
        <v>0</v>
      </c>
      <c r="K10" s="24">
        <v>0</v>
      </c>
      <c r="L10" s="25" t="s">
        <v>68</v>
      </c>
      <c r="M10" s="26">
        <v>0</v>
      </c>
      <c r="N10" s="26">
        <v>0</v>
      </c>
      <c r="O10" s="26">
        <v>10</v>
      </c>
      <c r="P10" s="26">
        <v>8</v>
      </c>
      <c r="Q10" s="26">
        <v>1</v>
      </c>
      <c r="R10" s="26">
        <v>1</v>
      </c>
      <c r="S10" s="26">
        <v>0</v>
      </c>
      <c r="T10" s="26">
        <v>0</v>
      </c>
      <c r="U10" s="27">
        <f t="shared" si="0"/>
        <v>20</v>
      </c>
      <c r="V10" s="28">
        <f t="shared" si="1"/>
        <v>111288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57049</v>
      </c>
      <c r="K11" s="24">
        <v>5672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62721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7500</v>
      </c>
      <c r="I12" s="23">
        <v>5243</v>
      </c>
      <c r="J12" s="23">
        <v>0</v>
      </c>
      <c r="K12" s="24">
        <v>220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12963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30000</v>
      </c>
      <c r="I13" s="23">
        <v>28087</v>
      </c>
      <c r="J13" s="23">
        <v>0</v>
      </c>
      <c r="K13" s="24">
        <v>2678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60765</v>
      </c>
    </row>
    <row r="14" spans="1:22" x14ac:dyDescent="0.3">
      <c r="A14" s="19" t="s">
        <v>43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66816</v>
      </c>
      <c r="H14" s="23">
        <v>5064</v>
      </c>
      <c r="I14" s="23">
        <v>0</v>
      </c>
      <c r="J14" s="23">
        <v>0</v>
      </c>
      <c r="K14" s="24">
        <v>2905</v>
      </c>
      <c r="L14" s="25" t="s">
        <v>68</v>
      </c>
      <c r="M14" s="26">
        <v>0</v>
      </c>
      <c r="N14" s="26">
        <v>0</v>
      </c>
      <c r="O14" s="26">
        <v>8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74785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132379</v>
      </c>
      <c r="G15" s="23">
        <v>0</v>
      </c>
      <c r="H15" s="23">
        <v>47124</v>
      </c>
      <c r="I15" s="23">
        <v>13614</v>
      </c>
      <c r="J15" s="23">
        <v>1750</v>
      </c>
      <c r="K15" s="24">
        <v>8578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203445</v>
      </c>
    </row>
    <row r="16" spans="1:22" x14ac:dyDescent="0.3">
      <c r="A16" s="19" t="s">
        <v>37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35772</v>
      </c>
      <c r="H16" s="23">
        <v>0</v>
      </c>
      <c r="I16" s="23">
        <v>0</v>
      </c>
      <c r="J16" s="23">
        <v>0</v>
      </c>
      <c r="K16" s="24">
        <v>23</v>
      </c>
      <c r="L16" s="25" t="s">
        <v>68</v>
      </c>
      <c r="M16" s="26">
        <v>0</v>
      </c>
      <c r="N16" s="26">
        <v>0</v>
      </c>
      <c r="O16" s="26">
        <v>11</v>
      </c>
      <c r="P16" s="26">
        <v>2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15</v>
      </c>
      <c r="V16" s="28">
        <f t="shared" si="1"/>
        <v>35795</v>
      </c>
    </row>
    <row r="17" spans="1:22" x14ac:dyDescent="0.3">
      <c r="A17" s="19" t="s">
        <v>37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218928</v>
      </c>
      <c r="H17" s="23">
        <v>56237</v>
      </c>
      <c r="I17" s="23">
        <v>0</v>
      </c>
      <c r="J17" s="23">
        <v>0</v>
      </c>
      <c r="K17" s="24">
        <v>12579</v>
      </c>
      <c r="L17" s="25" t="s">
        <v>67</v>
      </c>
      <c r="M17" s="26">
        <v>0</v>
      </c>
      <c r="N17" s="26">
        <v>0</v>
      </c>
      <c r="O17" s="26">
        <v>6</v>
      </c>
      <c r="P17" s="26">
        <v>8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16</v>
      </c>
      <c r="V17" s="28">
        <f t="shared" si="1"/>
        <v>287744</v>
      </c>
    </row>
    <row r="18" spans="1:22" x14ac:dyDescent="0.3">
      <c r="A18" s="19" t="s">
        <v>37</v>
      </c>
      <c r="B18" s="19" t="s">
        <v>58</v>
      </c>
      <c r="C18" s="20" t="s">
        <v>59</v>
      </c>
      <c r="D18" s="20">
        <v>2022</v>
      </c>
      <c r="E18" s="21" t="s">
        <v>60</v>
      </c>
      <c r="F18" s="22">
        <v>0</v>
      </c>
      <c r="G18" s="23">
        <v>36888</v>
      </c>
      <c r="H18" s="23">
        <v>78817</v>
      </c>
      <c r="I18" s="23">
        <v>0</v>
      </c>
      <c r="J18" s="23">
        <v>0</v>
      </c>
      <c r="K18" s="24">
        <v>7305</v>
      </c>
      <c r="L18" s="25" t="s">
        <v>68</v>
      </c>
      <c r="M18" s="26">
        <v>0</v>
      </c>
      <c r="N18" s="26">
        <v>0</v>
      </c>
      <c r="O18" s="26">
        <v>1</v>
      </c>
      <c r="P18" s="26">
        <v>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6</v>
      </c>
      <c r="V18" s="28">
        <f t="shared" si="1"/>
        <v>123010</v>
      </c>
    </row>
    <row r="19" spans="1:22" x14ac:dyDescent="0.3">
      <c r="A19" s="19" t="s">
        <v>37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148368</v>
      </c>
      <c r="H19" s="23">
        <v>79162</v>
      </c>
      <c r="I19" s="23">
        <v>0</v>
      </c>
      <c r="J19" s="23">
        <v>0</v>
      </c>
      <c r="K19" s="24">
        <v>11530</v>
      </c>
      <c r="L19" s="25" t="s">
        <v>67</v>
      </c>
      <c r="M19" s="26">
        <v>0</v>
      </c>
      <c r="N19" s="26">
        <v>0</v>
      </c>
      <c r="O19" s="26">
        <v>8</v>
      </c>
      <c r="P19" s="26">
        <v>4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12</v>
      </c>
      <c r="V19" s="28">
        <f t="shared" si="1"/>
        <v>239060</v>
      </c>
    </row>
    <row r="20" spans="1:22" x14ac:dyDescent="0.3">
      <c r="A20" s="19" t="s">
        <v>43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101304</v>
      </c>
      <c r="H20" s="23">
        <v>29882</v>
      </c>
      <c r="I20" s="23">
        <v>0</v>
      </c>
      <c r="J20" s="23">
        <v>0</v>
      </c>
      <c r="K20" s="24">
        <v>0</v>
      </c>
      <c r="L20" s="25" t="s">
        <v>67</v>
      </c>
      <c r="M20" s="26">
        <v>6</v>
      </c>
      <c r="N20" s="26">
        <v>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10</v>
      </c>
      <c r="V20" s="28">
        <f t="shared" si="1"/>
        <v>131186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C2B65F86-2446-4C63-898C-5F25023B873C}"/>
  <conditionalFormatting sqref="V9:V30">
    <cfRule type="cellIs" dxfId="3" priority="4" operator="lessThan">
      <formula>0</formula>
    </cfRule>
  </conditionalFormatting>
  <conditionalFormatting sqref="V9:V30">
    <cfRule type="expression" dxfId="2" priority="3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11CF86F4-77C3-43AE-84F7-5611E92CA9D0}">
      <formula1>"N/A, FMR, Actual Rent"</formula1>
    </dataValidation>
    <dataValidation type="list" allowBlank="1" showInputMessage="1" showErrorMessage="1" sqref="E9:E30" xr:uid="{F8258654-1CA9-484E-8097-180FAAAA2816}">
      <formula1>"PH, TH, Joint TH &amp; PH-RRH, HMIS, SSO, TRA, PRA, SRA, S+C/SRO"</formula1>
    </dataValidation>
    <dataValidation allowBlank="1" showErrorMessage="1" sqref="A8:V8" xr:uid="{C1AAC546-5807-478B-BE8E-E1789831C1C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2021-03-06T21:41:02Z</dcterms:created>
  <dcterms:modified xsi:type="dcterms:W3CDTF">2021-05-20T14:01:34Z</dcterms:modified>
</cp:coreProperties>
</file>