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VA-500\"/>
    </mc:Choice>
  </mc:AlternateContent>
  <xr:revisionPtr revIDLastSave="0" documentId="13_ncr:1_{5ED4250E-4835-4332-9895-E965B996AECF}" xr6:coauthVersionLast="46" xr6:coauthVersionMax="46" xr10:uidLastSave="{00000000-0000-0000-0000-000000000000}"/>
  <bookViews>
    <workbookView xWindow="-108" yWindow="-108" windowWidth="27288" windowHeight="17664" xr2:uid="{41E89935-0977-47EA-A0D7-C998C982DA31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<sst xmlns="http://schemas.openxmlformats.org/spreadsheetml/2006/main" count="64" uniqueCount="50">
  <si>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</si>
  <si>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</si>
  <si>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</si>
  <si>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</si>
  <si>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</si>
  <si>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</si>
  <si>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</si>
  <si>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</si>
  <si>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</si>
  <si>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</si>
  <si>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</si>
  <si>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</si>
  <si>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</si>
  <si>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</si>
  <si>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</si>
  <si>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</si>
  <si>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</si>
  <si>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</si>
  <si>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</si>
  <si>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</si>
  <si>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</si>
  <si>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</si>
  <si>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</si>
  <si>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</si>
  <si>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</si>
  <si>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</si>
  <si>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</si>
  <si>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</si>
  <si>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VA-502</t>
  </si>
  <si>
    <t>Council of Community Services</t>
  </si>
  <si>
    <t>VA0030L3F022013</t>
  </si>
  <si>
    <t/>
  </si>
  <si>
    <t>Richmond</t>
  </si>
  <si>
    <t>Roanoke City &amp; County, Salem CoC</t>
  </si>
  <si>
    <t>City of Roanoke</t>
  </si>
  <si>
    <t>City of Roanoke Homeless Assistance Team</t>
  </si>
  <si>
    <t>VA0031L3F022013</t>
  </si>
  <si>
    <t>SSO</t>
  </si>
  <si>
    <t>Roanoke Valley Student Trouble Center, Inc. d/b/a Trust House</t>
  </si>
  <si>
    <t>Trust House Case Management</t>
  </si>
  <si>
    <t>VA0034L3F022013</t>
  </si>
  <si>
    <t>Heroes Haven PSH for CH Veterans</t>
  </si>
  <si>
    <t>VA0221L3F022007</t>
  </si>
  <si>
    <t>PH</t>
  </si>
  <si>
    <t>Coordinated Assessment System</t>
  </si>
  <si>
    <t>VA0300L3F022004</t>
  </si>
  <si>
    <t>Healing Haven</t>
  </si>
  <si>
    <t>VA0302L3F022004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</si>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</sst>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87D03-CDCE-410E-86AA-BA67DCD2947B}">
  <sheetPr codeName="Sheet353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32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33</v>
      </c>
      <c r="C3" s="31"/>
      <c r="D3" s="31"/>
      <c r="E3" s="31"/>
      <c r="F3" s="31"/>
      <c r="G3" s="32"/>
    </row>
    <row r="4" spans="1:22" ht="14.4" customHeight="1" x14ac:dyDescent="0.3">
      <c r="A4" s="33" t="s">
        <v>48</v>
      </c>
      <c r="B4" s="30" t="s">
        <v>34</v>
      </c>
      <c r="C4" s="31"/>
      <c r="D4" s="31"/>
      <c r="E4" s="31"/>
      <c r="F4" s="31"/>
      <c r="G4" s="32"/>
    </row>
    <row r="5" spans="1:22" ht="14.4" customHeight="1" x14ac:dyDescent="0.3">
      <c r="A5" s="33" t="s">
        <v>49</v>
      </c>
      <c r="B5" s="34">
        <f ca="1">SUM(OFFSET(V8,1,0,500,1))</f>
        <v>898731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15</v>
      </c>
      <c r="C9" s="20" t="s">
        <v>30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124880</v>
      </c>
      <c r="K9" s="24">
        <v>4180</v>
      </c>
      <c r="L9" s="25" t="s">
        <v>31</v>
      </c>
      <c r="M9" s="26"/>
      <c r="N9" s="26"/>
      <c r="O9" s="26"/>
      <c r="P9" s="26"/>
      <c r="Q9" s="26"/>
      <c r="R9" s="26"/>
      <c r="S9" s="26"/>
      <c r="T9" s="26"/>
      <c r="U9" s="27">
        <f t="shared" ref="U9:U24" si="0">SUM(M9:T9)</f>
        <v>0</v>
      </c>
      <c r="V9" s="28">
        <f t="shared" ref="V9:V24" si="1">SUM(F9:K9)</f>
        <v>129060</v>
      </c>
    </row>
    <row r="10" spans="1:22" x14ac:dyDescent="0.3">
      <c r="A10" s="19" t="s">
        <v>34</v>
      </c>
      <c r="B10" s="19" t="s">
        <v>35</v>
      </c>
      <c r="C10" s="20" t="s">
        <v>36</v>
      </c>
      <c r="D10" s="20">
        <v>2022</v>
      </c>
      <c r="E10" s="21" t="s">
        <v>37</v>
      </c>
      <c r="F10" s="22">
        <v>0</v>
      </c>
      <c r="G10" s="23">
        <v>0</v>
      </c>
      <c r="H10" s="23">
        <v>137669</v>
      </c>
      <c r="I10" s="23">
        <v>0</v>
      </c>
      <c r="J10" s="23">
        <v>0</v>
      </c>
      <c r="K10" s="24">
        <v>2753</v>
      </c>
      <c r="L10" s="25" t="s">
        <v>31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140422</v>
      </c>
    </row>
    <row r="11" spans="1:22" x14ac:dyDescent="0.3">
      <c r="A11" s="19" t="s">
        <v>38</v>
      </c>
      <c r="B11" s="19" t="s">
        <v>39</v>
      </c>
      <c r="C11" s="20" t="s">
        <v>40</v>
      </c>
      <c r="D11" s="20">
        <v>2022</v>
      </c>
      <c r="E11" s="21" t="s">
        <v>37</v>
      </c>
      <c r="F11" s="22">
        <v>0</v>
      </c>
      <c r="G11" s="23">
        <v>0</v>
      </c>
      <c r="H11" s="23">
        <v>53859</v>
      </c>
      <c r="I11" s="23">
        <v>0</v>
      </c>
      <c r="J11" s="23">
        <v>0</v>
      </c>
      <c r="K11" s="24">
        <v>2617</v>
      </c>
      <c r="L11" s="25" t="s">
        <v>31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56476</v>
      </c>
    </row>
    <row r="12" spans="1:22" x14ac:dyDescent="0.3">
      <c r="A12" s="19" t="s">
        <v>38</v>
      </c>
      <c r="B12" s="19" t="s">
        <v>41</v>
      </c>
      <c r="C12" s="20" t="s">
        <v>42</v>
      </c>
      <c r="D12" s="20">
        <v>2022</v>
      </c>
      <c r="E12" s="21" t="s">
        <v>43</v>
      </c>
      <c r="F12" s="22">
        <v>67461</v>
      </c>
      <c r="G12" s="23">
        <v>0</v>
      </c>
      <c r="H12" s="23">
        <v>16938</v>
      </c>
      <c r="I12" s="23">
        <v>0</v>
      </c>
      <c r="J12" s="23">
        <v>0</v>
      </c>
      <c r="K12" s="24">
        <v>6483</v>
      </c>
      <c r="L12" s="25" t="s">
        <v>31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90882</v>
      </c>
    </row>
    <row r="13" spans="1:22" x14ac:dyDescent="0.3">
      <c r="A13" s="19" t="s">
        <v>34</v>
      </c>
      <c r="B13" s="19" t="s">
        <v>44</v>
      </c>
      <c r="C13" s="20" t="s">
        <v>45</v>
      </c>
      <c r="D13" s="20">
        <v>2022</v>
      </c>
      <c r="E13" s="21" t="s">
        <v>37</v>
      </c>
      <c r="F13" s="22">
        <v>0</v>
      </c>
      <c r="G13" s="23">
        <v>0</v>
      </c>
      <c r="H13" s="23">
        <v>49070</v>
      </c>
      <c r="I13" s="23">
        <v>0</v>
      </c>
      <c r="J13" s="23">
        <v>0</v>
      </c>
      <c r="K13" s="24">
        <v>0</v>
      </c>
      <c r="L13" s="25" t="s">
        <v>31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49070</v>
      </c>
    </row>
    <row r="14" spans="1:22" x14ac:dyDescent="0.3">
      <c r="A14" s="19" t="s">
        <v>38</v>
      </c>
      <c r="B14" s="19" t="s">
        <v>46</v>
      </c>
      <c r="C14" s="20" t="s">
        <v>47</v>
      </c>
      <c r="D14" s="20">
        <v>2022</v>
      </c>
      <c r="E14" s="21" t="s">
        <v>43</v>
      </c>
      <c r="F14" s="22">
        <v>336390</v>
      </c>
      <c r="G14" s="23">
        <v>0</v>
      </c>
      <c r="H14" s="23">
        <v>41304</v>
      </c>
      <c r="I14" s="23">
        <v>21568</v>
      </c>
      <c r="J14" s="23">
        <v>0</v>
      </c>
      <c r="K14" s="24">
        <v>33559</v>
      </c>
      <c r="L14" s="25" t="s">
        <v>31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432821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</sheetData>
  <autoFilter ref="A8:V8" xr:uid="{41CC9073-C9B9-44B4-BED7-6674581B3333}"/>
  <conditionalFormatting sqref="V9:V24">
    <cfRule type="cellIs" dxfId="3" priority="4" operator="lessThan">
      <formula>0</formula>
    </cfRule>
  </conditionalFormatting>
  <conditionalFormatting sqref="V9:V24">
    <cfRule type="expression" dxfId="2" priority="3">
      <formula>#REF!&lt;0</formula>
    </cfRule>
  </conditionalFormatting>
  <conditionalFormatting sqref="D9:D24">
    <cfRule type="expression" dxfId="1" priority="1">
      <formula>OR($D9&gt;2022,AND($D9&lt;2022,$D9&lt;&gt;""))</formula>
    </cfRule>
  </conditionalFormatting>
  <conditionalFormatting sqref="C9:C24">
    <cfRule type="expression" dxfId="0" priority="5">
      <formula>(#REF!&gt;1)</formula>
    </cfRule>
  </conditionalFormatting>
  <dataValidations count="3">
    <dataValidation type="list" allowBlank="1" showInputMessage="1" showErrorMessage="1" sqref="L9:L24" xr:uid="{79B430F0-5532-4D6D-A3E0-F0DDE7C4979F}">
      <formula1>"N/A, FMR, Actual Rent"</formula1>
    </dataValidation>
    <dataValidation type="list" allowBlank="1" showInputMessage="1" showErrorMessage="1" sqref="E9:E24" xr:uid="{C5553477-08B1-45BF-99F2-D01BE11B0B6A}">
      <formula1>"PH, TH, Joint TH &amp; PH-RRH, HMIS, SSO, TRA, PRA, SRA, S+C/SRO"</formula1>
    </dataValidation>
    <dataValidation allowBlank="1" showErrorMessage="1" sqref="A8:V8" xr:uid="{98F8AA13-E3CC-473E-8AD2-4339B02915D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2021-03-06T21:41:02Z</dcterms:created>
  <dcterms:modified xsi:type="dcterms:W3CDTF">2021-05-20T14:01:34Z</dcterms:modified>
</cp:coreProperties>
</file>