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TX-600\"/>
    </mc:Choice>
  </mc:AlternateContent>
  <xr:revisionPtr revIDLastSave="0" documentId="13_ncr:1_{2209EAAB-253F-443A-92FC-FFD660FF3166}" xr6:coauthVersionLast="46" xr6:coauthVersionMax="47" xr10:uidLastSave="{00000000-0000-0000-0000-000000000000}"/>
  <bookViews>
    <workbookView xWindow="-108" yWindow="-108" windowWidth="27288" windowHeight="17664" xr2:uid="{81F64CEA-5AE7-4D5C-8B02-891A17B55C8A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<sst xmlns="http://schemas.openxmlformats.org/spreadsheetml/2006/main" count="114" uniqueCount="76">
  <si>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</si>
  <si>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</si>
  <si>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</si>
  <si>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</si>
  <si>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</si>
  <si>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</si>
  <si>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</si>
  <si>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</si>
  <si>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</si>
  <si>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</si>
  <si>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</si>
  <si>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</si>
  <si>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</si>
  <si>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</si>
  <si>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</si>
  <si>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</si>
  <si>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</si>
  <si>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</si>
  <si>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</si>
  <si>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</si>
  <si>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</si>
  <si>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</si>
  <si>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</si>
  <si>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</si>
  <si>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</si>
  <si>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</si>
  <si>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</si>
  <si>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</si>
  <si>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TX-604</t>
  </si>
  <si>
    <t>City of Waco</t>
  </si>
  <si>
    <t>FY 2019 Heart of Texas HMIS</t>
  </si>
  <si>
    <t>TX0240L6T042012</t>
  </si>
  <si>
    <t/>
  </si>
  <si>
    <t>Fort Worth</t>
  </si>
  <si>
    <t>Waco/McLennan County CoC</t>
  </si>
  <si>
    <t>Heart of Texas Homeless Coalition</t>
  </si>
  <si>
    <t xml:space="preserve">Heart of Texas Region Mental Health And Mental Retardation </t>
  </si>
  <si>
    <t>FY 2019 Heart of Texas Region MHMR PSH Grant 2</t>
  </si>
  <si>
    <t>TX0260L6T042007</t>
  </si>
  <si>
    <t>PH</t>
  </si>
  <si>
    <t>Family Abuse Center, Inc.</t>
  </si>
  <si>
    <t>FY2019 Family Abuse Center Transitional Housing Program</t>
  </si>
  <si>
    <t>TX0293L6T042009</t>
  </si>
  <si>
    <t>TH</t>
  </si>
  <si>
    <t>FY 2019 Family Abuse Center Permanent Supportive Housing Program</t>
  </si>
  <si>
    <t>TX0294L6T042008</t>
  </si>
  <si>
    <t>FY2019 Heart of Texas Region MHMR PSH Grant 1</t>
  </si>
  <si>
    <t>TX0312L6T042010</t>
  </si>
  <si>
    <t>FY2019 Family Abuse Center Rapid Re-Housing Program</t>
  </si>
  <si>
    <t>TX0372L6T042007</t>
  </si>
  <si>
    <t>The Salvation Army a Georgia Corporation - Waco</t>
  </si>
  <si>
    <t>FY 2019 The Salvation Army - Waco Consolidation RRH Renewal</t>
  </si>
  <si>
    <t>TX0385L6T042006</t>
  </si>
  <si>
    <t>FY2019 Heart of Texas Region MHMR RRH Grant 1</t>
  </si>
  <si>
    <t>TX0459L6T042004</t>
  </si>
  <si>
    <t>FY 2019 Heart of Texas Region MHMR Housing Navigator</t>
  </si>
  <si>
    <t>TX0462L6T042004</t>
  </si>
  <si>
    <t>SSO</t>
  </si>
  <si>
    <t>FY 2019 The Salvation Army - Waco SSO CE Renewal</t>
  </si>
  <si>
    <t>TX0500L6T042003</t>
  </si>
  <si>
    <t>The Cove, Heart of Texas</t>
  </si>
  <si>
    <t>FY2019 - YHDP - The Cove - Drop In Center</t>
  </si>
  <si>
    <t>TX0584Y6T041800</t>
  </si>
  <si>
    <t>FY2019 YHDP HOTRMHMR Transitional Housing HOTTCHY</t>
  </si>
  <si>
    <t>TX0586Y6T041800</t>
  </si>
  <si>
    <t>FY 2019 YHDP HOTRMHMR Drop-In Center DOBEY</t>
  </si>
  <si>
    <t>TX0587Y6T041800</t>
  </si>
  <si>
    <t>FY 2019 YHDP HOTRMHMR Navigation Team HYGEH BEAR</t>
  </si>
  <si>
    <t>TX0588Y6T041800</t>
  </si>
  <si>
    <t>FY 2019 YHDP HOTRMHMR Rapid Rehousing STARRSKYE</t>
  </si>
  <si>
    <t>TX0589Y6T041800</t>
  </si>
  <si>
    <t>FY 2019 YHDP Family Abuse Center RRH</t>
  </si>
  <si>
    <t>TX0590Y6T041800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</si>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</sst>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8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0A019-88B1-4F6C-AD7F-CED317BDF288}">
  <sheetPr codeName="Sheet342">
    <pageSetUpPr fitToPage="1"/>
  </sheetPr>
  <dimension ref="A1:V3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55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55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55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55" customHeight="1" x14ac:dyDescent="0.3">
      <c r="A4" s="33" t="s">
        <v>73</v>
      </c>
      <c r="B4" s="30" t="s">
        <v>35</v>
      </c>
      <c r="C4" s="31"/>
      <c r="D4" s="31"/>
      <c r="E4" s="31"/>
      <c r="F4" s="31"/>
      <c r="G4" s="32"/>
    </row>
    <row r="5" spans="1:22" ht="14.55" customHeight="1" x14ac:dyDescent="0.3">
      <c r="A5" s="33" t="s">
        <v>74</v>
      </c>
      <c r="B5" s="34">
        <f ca="1">SUM(OFFSET(V8,1,0,500,1))</f>
        <v>2151596</v>
      </c>
      <c r="C5" s="35"/>
      <c r="D5" s="35"/>
      <c r="E5" s="35"/>
      <c r="F5" s="35"/>
      <c r="G5" s="36"/>
    </row>
    <row r="6" spans="1:22" ht="14.55" customHeight="1" x14ac:dyDescent="0.3">
      <c r="A6" s="1"/>
      <c r="B6" s="2"/>
      <c r="C6" s="2"/>
      <c r="D6" s="2"/>
      <c r="E6" s="1"/>
      <c r="F6" s="3"/>
      <c r="G6" s="4"/>
    </row>
    <row r="7" spans="1:22" ht="14.55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60676</v>
      </c>
      <c r="K9" s="24">
        <v>1977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34" si="0">SUM(M9:T9)</f>
        <v>0</v>
      </c>
      <c r="V9" s="28">
        <f t="shared" ref="V9:V34" si="1">SUM(F9:K9)</f>
        <v>62653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0</v>
      </c>
      <c r="G10" s="23">
        <v>128796</v>
      </c>
      <c r="H10" s="23">
        <v>0</v>
      </c>
      <c r="I10" s="23">
        <v>0</v>
      </c>
      <c r="J10" s="23">
        <v>0</v>
      </c>
      <c r="K10" s="24">
        <v>7058</v>
      </c>
      <c r="L10" s="25" t="s">
        <v>75</v>
      </c>
      <c r="M10" s="26">
        <v>0</v>
      </c>
      <c r="N10" s="26">
        <v>0</v>
      </c>
      <c r="O10" s="26">
        <v>11</v>
      </c>
      <c r="P10" s="26">
        <v>3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14</v>
      </c>
      <c r="V10" s="28">
        <f t="shared" si="1"/>
        <v>135854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43</v>
      </c>
      <c r="F11" s="22">
        <v>73166</v>
      </c>
      <c r="G11" s="23">
        <v>0</v>
      </c>
      <c r="H11" s="23">
        <v>53858</v>
      </c>
      <c r="I11" s="23">
        <v>0</v>
      </c>
      <c r="J11" s="23">
        <v>0</v>
      </c>
      <c r="K11" s="24">
        <v>4792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131816</v>
      </c>
    </row>
    <row r="12" spans="1:22" x14ac:dyDescent="0.3">
      <c r="A12" s="19" t="s">
        <v>40</v>
      </c>
      <c r="B12" s="19" t="s">
        <v>44</v>
      </c>
      <c r="C12" s="20" t="s">
        <v>45</v>
      </c>
      <c r="D12" s="20">
        <v>2022</v>
      </c>
      <c r="E12" s="21" t="s">
        <v>39</v>
      </c>
      <c r="F12" s="22">
        <v>32579</v>
      </c>
      <c r="G12" s="23">
        <v>0</v>
      </c>
      <c r="H12" s="23">
        <v>19209</v>
      </c>
      <c r="I12" s="23">
        <v>0</v>
      </c>
      <c r="J12" s="23">
        <v>0</v>
      </c>
      <c r="K12" s="24">
        <v>2605</v>
      </c>
      <c r="L12" s="25" t="s">
        <v>32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54393</v>
      </c>
    </row>
    <row r="13" spans="1:22" x14ac:dyDescent="0.3">
      <c r="A13" s="19" t="s">
        <v>36</v>
      </c>
      <c r="B13" s="19" t="s">
        <v>46</v>
      </c>
      <c r="C13" s="20" t="s">
        <v>47</v>
      </c>
      <c r="D13" s="20">
        <v>2022</v>
      </c>
      <c r="E13" s="21" t="s">
        <v>39</v>
      </c>
      <c r="F13" s="22">
        <v>0</v>
      </c>
      <c r="G13" s="23">
        <v>148656</v>
      </c>
      <c r="H13" s="23">
        <v>0</v>
      </c>
      <c r="I13" s="23">
        <v>0</v>
      </c>
      <c r="J13" s="23">
        <v>0</v>
      </c>
      <c r="K13" s="24">
        <v>3659</v>
      </c>
      <c r="L13" s="25" t="s">
        <v>75</v>
      </c>
      <c r="M13" s="26">
        <v>0</v>
      </c>
      <c r="N13" s="26">
        <v>0</v>
      </c>
      <c r="O13" s="26">
        <v>12</v>
      </c>
      <c r="P13" s="26">
        <v>4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16</v>
      </c>
      <c r="V13" s="28">
        <f t="shared" si="1"/>
        <v>152315</v>
      </c>
    </row>
    <row r="14" spans="1:22" x14ac:dyDescent="0.3">
      <c r="A14" s="19" t="s">
        <v>40</v>
      </c>
      <c r="B14" s="19" t="s">
        <v>48</v>
      </c>
      <c r="C14" s="20" t="s">
        <v>49</v>
      </c>
      <c r="D14" s="20">
        <v>2022</v>
      </c>
      <c r="E14" s="21" t="s">
        <v>39</v>
      </c>
      <c r="F14" s="22">
        <v>0</v>
      </c>
      <c r="G14" s="23">
        <v>52188</v>
      </c>
      <c r="H14" s="23">
        <v>35882</v>
      </c>
      <c r="I14" s="23">
        <v>0</v>
      </c>
      <c r="J14" s="23">
        <v>0</v>
      </c>
      <c r="K14" s="24">
        <v>3021</v>
      </c>
      <c r="L14" s="25" t="s">
        <v>75</v>
      </c>
      <c r="M14" s="26">
        <v>0</v>
      </c>
      <c r="N14" s="26">
        <v>0</v>
      </c>
      <c r="O14" s="26">
        <v>3</v>
      </c>
      <c r="P14" s="26">
        <v>1</v>
      </c>
      <c r="Q14" s="26">
        <v>1</v>
      </c>
      <c r="R14" s="26">
        <v>0</v>
      </c>
      <c r="S14" s="26">
        <v>0</v>
      </c>
      <c r="T14" s="26">
        <v>0</v>
      </c>
      <c r="U14" s="27">
        <f t="shared" si="0"/>
        <v>5</v>
      </c>
      <c r="V14" s="28">
        <f t="shared" si="1"/>
        <v>91091</v>
      </c>
    </row>
    <row r="15" spans="1:22" x14ac:dyDescent="0.3">
      <c r="A15" s="19" t="s">
        <v>50</v>
      </c>
      <c r="B15" s="19" t="s">
        <v>51</v>
      </c>
      <c r="C15" s="20" t="s">
        <v>52</v>
      </c>
      <c r="D15" s="20">
        <v>2022</v>
      </c>
      <c r="E15" s="21" t="s">
        <v>39</v>
      </c>
      <c r="F15" s="22">
        <v>0</v>
      </c>
      <c r="G15" s="23">
        <v>53484</v>
      </c>
      <c r="H15" s="23">
        <v>46281</v>
      </c>
      <c r="I15" s="23">
        <v>0</v>
      </c>
      <c r="J15" s="23">
        <v>0</v>
      </c>
      <c r="K15" s="24">
        <v>0</v>
      </c>
      <c r="L15" s="25" t="s">
        <v>75</v>
      </c>
      <c r="M15" s="26">
        <v>0</v>
      </c>
      <c r="N15" s="26">
        <v>0</v>
      </c>
      <c r="O15" s="26">
        <v>1</v>
      </c>
      <c r="P15" s="26">
        <v>4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5</v>
      </c>
      <c r="V15" s="28">
        <f t="shared" si="1"/>
        <v>99765</v>
      </c>
    </row>
    <row r="16" spans="1:22" x14ac:dyDescent="0.3">
      <c r="A16" s="19" t="s">
        <v>36</v>
      </c>
      <c r="B16" s="19" t="s">
        <v>53</v>
      </c>
      <c r="C16" s="20" t="s">
        <v>54</v>
      </c>
      <c r="D16" s="20">
        <v>2022</v>
      </c>
      <c r="E16" s="21" t="s">
        <v>39</v>
      </c>
      <c r="F16" s="22">
        <v>0</v>
      </c>
      <c r="G16" s="23">
        <v>74328</v>
      </c>
      <c r="H16" s="23">
        <v>6000</v>
      </c>
      <c r="I16" s="23">
        <v>0</v>
      </c>
      <c r="J16" s="23">
        <v>0</v>
      </c>
      <c r="K16" s="24">
        <v>6590</v>
      </c>
      <c r="L16" s="25" t="s">
        <v>75</v>
      </c>
      <c r="M16" s="26">
        <v>0</v>
      </c>
      <c r="N16" s="26">
        <v>0</v>
      </c>
      <c r="O16" s="26">
        <v>6</v>
      </c>
      <c r="P16" s="26">
        <v>2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8</v>
      </c>
      <c r="V16" s="28">
        <f t="shared" si="1"/>
        <v>86918</v>
      </c>
    </row>
    <row r="17" spans="1:22" x14ac:dyDescent="0.3">
      <c r="A17" s="19" t="s">
        <v>36</v>
      </c>
      <c r="B17" s="19" t="s">
        <v>55</v>
      </c>
      <c r="C17" s="20" t="s">
        <v>56</v>
      </c>
      <c r="D17" s="20">
        <v>2022</v>
      </c>
      <c r="E17" s="21" t="s">
        <v>57</v>
      </c>
      <c r="F17" s="22">
        <v>0</v>
      </c>
      <c r="G17" s="23">
        <v>0</v>
      </c>
      <c r="H17" s="23">
        <v>169225</v>
      </c>
      <c r="I17" s="23">
        <v>0</v>
      </c>
      <c r="J17" s="23">
        <v>0</v>
      </c>
      <c r="K17" s="24">
        <v>3823</v>
      </c>
      <c r="L17" s="25" t="s">
        <v>32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173048</v>
      </c>
    </row>
    <row r="18" spans="1:22" x14ac:dyDescent="0.3">
      <c r="A18" s="19" t="s">
        <v>50</v>
      </c>
      <c r="B18" s="19" t="s">
        <v>58</v>
      </c>
      <c r="C18" s="20" t="s">
        <v>59</v>
      </c>
      <c r="D18" s="20">
        <v>2022</v>
      </c>
      <c r="E18" s="21" t="s">
        <v>57</v>
      </c>
      <c r="F18" s="22">
        <v>0</v>
      </c>
      <c r="G18" s="23">
        <v>0</v>
      </c>
      <c r="H18" s="23">
        <v>58801</v>
      </c>
      <c r="I18" s="23">
        <v>0</v>
      </c>
      <c r="J18" s="23">
        <v>0</v>
      </c>
      <c r="K18" s="24">
        <v>0</v>
      </c>
      <c r="L18" s="25" t="s">
        <v>32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58801</v>
      </c>
    </row>
    <row r="19" spans="1:22" x14ac:dyDescent="0.3">
      <c r="A19" s="19" t="s">
        <v>60</v>
      </c>
      <c r="B19" s="19" t="s">
        <v>61</v>
      </c>
      <c r="C19" s="20" t="s">
        <v>62</v>
      </c>
      <c r="D19" s="20">
        <v>2022</v>
      </c>
      <c r="E19" s="21" t="s">
        <v>57</v>
      </c>
      <c r="F19" s="22">
        <v>0</v>
      </c>
      <c r="G19" s="23">
        <v>0</v>
      </c>
      <c r="H19" s="23">
        <v>140901</v>
      </c>
      <c r="I19" s="23">
        <v>0</v>
      </c>
      <c r="J19" s="23">
        <v>700</v>
      </c>
      <c r="K19" s="24">
        <v>14160</v>
      </c>
      <c r="L19" s="25" t="s">
        <v>32</v>
      </c>
      <c r="M19" s="26"/>
      <c r="N19" s="26"/>
      <c r="O19" s="26"/>
      <c r="P19" s="26"/>
      <c r="Q19" s="26"/>
      <c r="R19" s="26"/>
      <c r="S19" s="26"/>
      <c r="T19" s="26"/>
      <c r="U19" s="27">
        <f t="shared" ref="U19:U24" si="2">SUM(M19:T19)</f>
        <v>0</v>
      </c>
      <c r="V19" s="28">
        <f t="shared" ref="V19:V24" si="3">SUM(F19:K19)</f>
        <v>155761</v>
      </c>
    </row>
    <row r="20" spans="1:22" x14ac:dyDescent="0.3">
      <c r="A20" s="19" t="s">
        <v>36</v>
      </c>
      <c r="B20" s="19" t="s">
        <v>63</v>
      </c>
      <c r="C20" s="20" t="s">
        <v>64</v>
      </c>
      <c r="D20" s="20">
        <v>2022</v>
      </c>
      <c r="E20" s="21" t="s">
        <v>43</v>
      </c>
      <c r="F20" s="22">
        <v>0</v>
      </c>
      <c r="G20" s="23">
        <v>0</v>
      </c>
      <c r="H20" s="23">
        <v>159093</v>
      </c>
      <c r="I20" s="23">
        <v>0</v>
      </c>
      <c r="J20" s="23">
        <v>0</v>
      </c>
      <c r="K20" s="24">
        <v>15907</v>
      </c>
      <c r="L20" s="25" t="s">
        <v>32</v>
      </c>
      <c r="M20" s="26"/>
      <c r="N20" s="26"/>
      <c r="O20" s="26"/>
      <c r="P20" s="26"/>
      <c r="Q20" s="26"/>
      <c r="R20" s="26"/>
      <c r="S20" s="26"/>
      <c r="T20" s="26"/>
      <c r="U20" s="27">
        <f t="shared" si="2"/>
        <v>0</v>
      </c>
      <c r="V20" s="28">
        <f t="shared" si="3"/>
        <v>175000</v>
      </c>
    </row>
    <row r="21" spans="1:22" x14ac:dyDescent="0.3">
      <c r="A21" s="19" t="s">
        <v>36</v>
      </c>
      <c r="B21" s="19" t="s">
        <v>65</v>
      </c>
      <c r="C21" s="20" t="s">
        <v>66</v>
      </c>
      <c r="D21" s="20">
        <v>2022</v>
      </c>
      <c r="E21" s="21" t="s">
        <v>57</v>
      </c>
      <c r="F21" s="22">
        <v>0</v>
      </c>
      <c r="G21" s="23">
        <v>0</v>
      </c>
      <c r="H21" s="23">
        <v>113519</v>
      </c>
      <c r="I21" s="23">
        <v>0</v>
      </c>
      <c r="J21" s="23">
        <v>0</v>
      </c>
      <c r="K21" s="24">
        <v>11351</v>
      </c>
      <c r="L21" s="25" t="s">
        <v>32</v>
      </c>
      <c r="M21" s="26"/>
      <c r="N21" s="26"/>
      <c r="O21" s="26"/>
      <c r="P21" s="26"/>
      <c r="Q21" s="26"/>
      <c r="R21" s="26"/>
      <c r="S21" s="26"/>
      <c r="T21" s="26"/>
      <c r="U21" s="27">
        <f t="shared" si="2"/>
        <v>0</v>
      </c>
      <c r="V21" s="28">
        <f t="shared" si="3"/>
        <v>124870</v>
      </c>
    </row>
    <row r="22" spans="1:22" x14ac:dyDescent="0.3">
      <c r="A22" s="19" t="s">
        <v>36</v>
      </c>
      <c r="B22" s="19" t="s">
        <v>67</v>
      </c>
      <c r="C22" s="20" t="s">
        <v>68</v>
      </c>
      <c r="D22" s="20">
        <v>2022</v>
      </c>
      <c r="E22" s="21" t="s">
        <v>57</v>
      </c>
      <c r="F22" s="22">
        <v>0</v>
      </c>
      <c r="G22" s="23">
        <v>0</v>
      </c>
      <c r="H22" s="23">
        <v>154883</v>
      </c>
      <c r="I22" s="23">
        <v>0</v>
      </c>
      <c r="J22" s="23">
        <v>0</v>
      </c>
      <c r="K22" s="24">
        <v>15481</v>
      </c>
      <c r="L22" s="25" t="s">
        <v>32</v>
      </c>
      <c r="M22" s="26"/>
      <c r="N22" s="26"/>
      <c r="O22" s="26"/>
      <c r="P22" s="26"/>
      <c r="Q22" s="26"/>
      <c r="R22" s="26"/>
      <c r="S22" s="26"/>
      <c r="T22" s="26"/>
      <c r="U22" s="27">
        <f t="shared" si="2"/>
        <v>0</v>
      </c>
      <c r="V22" s="28">
        <f t="shared" si="3"/>
        <v>170364</v>
      </c>
    </row>
    <row r="23" spans="1:22" x14ac:dyDescent="0.3">
      <c r="A23" s="19" t="s">
        <v>36</v>
      </c>
      <c r="B23" s="19" t="s">
        <v>69</v>
      </c>
      <c r="C23" s="20" t="s">
        <v>70</v>
      </c>
      <c r="D23" s="20">
        <v>2022</v>
      </c>
      <c r="E23" s="21" t="s">
        <v>39</v>
      </c>
      <c r="F23" s="22">
        <v>0</v>
      </c>
      <c r="G23" s="23">
        <v>267228</v>
      </c>
      <c r="H23" s="23">
        <v>65768</v>
      </c>
      <c r="I23" s="23">
        <v>0</v>
      </c>
      <c r="J23" s="23">
        <v>0</v>
      </c>
      <c r="K23" s="24">
        <v>29887</v>
      </c>
      <c r="L23" s="25" t="s">
        <v>75</v>
      </c>
      <c r="M23" s="26">
        <v>0</v>
      </c>
      <c r="N23" s="26">
        <v>0</v>
      </c>
      <c r="O23" s="26">
        <v>27</v>
      </c>
      <c r="P23" s="26">
        <v>3</v>
      </c>
      <c r="Q23" s="26">
        <v>0</v>
      </c>
      <c r="R23" s="26">
        <v>0</v>
      </c>
      <c r="S23" s="26">
        <v>0</v>
      </c>
      <c r="T23" s="26">
        <v>0</v>
      </c>
      <c r="U23" s="27">
        <f t="shared" si="2"/>
        <v>30</v>
      </c>
      <c r="V23" s="28">
        <f t="shared" si="3"/>
        <v>362883</v>
      </c>
    </row>
    <row r="24" spans="1:22" x14ac:dyDescent="0.3">
      <c r="A24" s="19" t="s">
        <v>40</v>
      </c>
      <c r="B24" s="19" t="s">
        <v>71</v>
      </c>
      <c r="C24" s="20" t="s">
        <v>72</v>
      </c>
      <c r="D24" s="20">
        <v>2022</v>
      </c>
      <c r="E24" s="21" t="s">
        <v>39</v>
      </c>
      <c r="F24" s="22">
        <v>0</v>
      </c>
      <c r="G24" s="23">
        <v>65952</v>
      </c>
      <c r="H24" s="23">
        <v>46890</v>
      </c>
      <c r="I24" s="23">
        <v>0</v>
      </c>
      <c r="J24" s="23">
        <v>0</v>
      </c>
      <c r="K24" s="24">
        <v>3222</v>
      </c>
      <c r="L24" s="25" t="s">
        <v>75</v>
      </c>
      <c r="M24" s="26">
        <v>0</v>
      </c>
      <c r="N24" s="26">
        <v>0</v>
      </c>
      <c r="O24" s="26">
        <v>2</v>
      </c>
      <c r="P24" s="26">
        <v>3</v>
      </c>
      <c r="Q24" s="26">
        <v>1</v>
      </c>
      <c r="R24" s="26">
        <v>0</v>
      </c>
      <c r="S24" s="26">
        <v>0</v>
      </c>
      <c r="T24" s="26">
        <v>0</v>
      </c>
      <c r="U24" s="27">
        <f t="shared" si="2"/>
        <v>6</v>
      </c>
      <c r="V24" s="28">
        <f t="shared" si="3"/>
        <v>116064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</sheetData>
  <autoFilter ref="A8:V8" xr:uid="{BEB261E3-6300-44DD-AFE1-D568620D549A}"/>
  <conditionalFormatting sqref="V25:V34">
    <cfRule type="cellIs" dxfId="7" priority="12" operator="lessThan">
      <formula>0</formula>
    </cfRule>
  </conditionalFormatting>
  <conditionalFormatting sqref="V25:V34">
    <cfRule type="expression" dxfId="6" priority="11">
      <formula>#REF!&lt;0</formula>
    </cfRule>
  </conditionalFormatting>
  <conditionalFormatting sqref="D25:D34">
    <cfRule type="expression" dxfId="5" priority="9">
      <formula>OR($D25&gt;2022,AND($D25&lt;2022,$D25&lt;&gt;""))</formula>
    </cfRule>
  </conditionalFormatting>
  <conditionalFormatting sqref="C25:C34">
    <cfRule type="expression" dxfId="4" priority="13">
      <formula>(#REF!&gt;1)</formula>
    </cfRule>
  </conditionalFormatting>
  <conditionalFormatting sqref="V9:V24">
    <cfRule type="cellIs" dxfId="3" priority="3" operator="lessThan">
      <formula>0</formula>
    </cfRule>
  </conditionalFormatting>
  <conditionalFormatting sqref="V9:V24">
    <cfRule type="expression" dxfId="2" priority="2">
      <formula>#REF!&lt;0</formula>
    </cfRule>
  </conditionalFormatting>
  <conditionalFormatting sqref="D9:D24">
    <cfRule type="expression" dxfId="1" priority="1">
      <formula>OR($D9&gt;2022,AND($D9&lt;2022,$D9&lt;&gt;""))</formula>
    </cfRule>
  </conditionalFormatting>
  <conditionalFormatting sqref="C9:C24">
    <cfRule type="expression" dxfId="0" priority="4">
      <formula>(#REF!&gt;1)</formula>
    </cfRule>
  </conditionalFormatting>
  <dataValidations count="3">
    <dataValidation type="list" allowBlank="1" showInputMessage="1" showErrorMessage="1" sqref="L9:L34" xr:uid="{DBF7D728-2664-4363-B95A-9C1955C95322}">
      <formula1>"N/A, FMR, Actual Rent"</formula1>
    </dataValidation>
    <dataValidation type="list" allowBlank="1" showInputMessage="1" showErrorMessage="1" sqref="E9:E34" xr:uid="{6DE5A982-D2D5-4690-90B6-28BBC205F1BC}">
      <formula1>"PH, TH, Joint TH &amp; PH-RRH, HMIS, SSO, TRA, PRA, SRA, S+C/SRO"</formula1>
    </dataValidation>
    <dataValidation allowBlank="1" showErrorMessage="1" sqref="A8:V8" xr:uid="{BFE25186-EA68-48E8-8F65-24706E084D9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2021-03-06T21:41:07Z</dcterms:created>
  <dcterms:modified xsi:type="dcterms:W3CDTF">2021-05-20T14:01:31Z</dcterms:modified>
</cp:coreProperties>
</file>