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TX-600\"/>
    </mc:Choice>
  </mc:AlternateContent>
  <xr:revisionPtr revIDLastSave="0" documentId="13_ncr:1_{B82D696C-9DF2-4F15-B521-C65DF5783A54}" xr6:coauthVersionLast="46" xr6:coauthVersionMax="46" xr10:uidLastSave="{00000000-0000-0000-0000-000000000000}"/>
  <bookViews>
    <workbookView xWindow="-108" yWindow="-108" windowWidth="27288" windowHeight="17664" xr2:uid="{625CF7EE-DFED-4698-9393-CAC2DF612F49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3" i="1" l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B5" i="1" s="1"/>
  <c r="U10" i="1"/>
  <c r="V9" i="1"/>
  <c r="U9" i="1"/>
</calcChain>
</file>

<file path=xl/sharedStrings.xml><?xml version="1.0" encoding="utf-8"?>
<sst xmlns="http://schemas.openxmlformats.org/spreadsheetml/2006/main" count="109" uniqueCount="78">
  <si>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</si>
  <si>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</si>
  <si>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</si>
  <si>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</si>
  <si>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</si>
  <si>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</si>
  <si>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</si>
  <si>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</si>
  <si>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</si>
  <si>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</si>
  <si>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</si>
  <si>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</si>
  <si>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</si>
  <si>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</si>
  <si>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</si>
  <si>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</si>
  <si>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</si>
  <si>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</si>
  <si>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</si>
  <si>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</si>
  <si>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</si>
  <si>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</si>
  <si>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</si>
  <si>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</si>
  <si>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</si>
  <si>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</si>
  <si>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</si>
  <si>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</si>
  <si>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TX-603</t>
  </si>
  <si>
    <t>Emergence Health Network</t>
  </si>
  <si>
    <t>EHN Supportive Housing (combo)</t>
  </si>
  <si>
    <t>TX0128L6T032013</t>
  </si>
  <si>
    <t>PH</t>
  </si>
  <si>
    <t/>
  </si>
  <si>
    <t>Fort Worth</t>
  </si>
  <si>
    <t>El Paso City &amp; County CoC</t>
  </si>
  <si>
    <t>El Paso Coalition for the Homeless</t>
  </si>
  <si>
    <t>Housing Authority of the City of El Paso</t>
  </si>
  <si>
    <t>Veterans Lodge</t>
  </si>
  <si>
    <t>TX0272L6T032011</t>
  </si>
  <si>
    <t>Homeless Management Information System</t>
  </si>
  <si>
    <t>TX0322L6T032008</t>
  </si>
  <si>
    <t>Siesta Gardens</t>
  </si>
  <si>
    <t>TX0383L6T032007</t>
  </si>
  <si>
    <t>EHN RRH</t>
  </si>
  <si>
    <t>TX0453L6T032004</t>
  </si>
  <si>
    <t>RRH</t>
  </si>
  <si>
    <t>YWCA El Paso del Norte Region</t>
  </si>
  <si>
    <t>YWCA Rapid Re-housing</t>
  </si>
  <si>
    <t>TX0455L6T032004</t>
  </si>
  <si>
    <t>El Paso Center for Children, Inc.</t>
  </si>
  <si>
    <t>EPCC Rapid Rehousing</t>
  </si>
  <si>
    <t>TX0456L6T032004</t>
  </si>
  <si>
    <t>El PASO COUNTY</t>
  </si>
  <si>
    <t>Coordinated Assessment</t>
  </si>
  <si>
    <t>TX0458L6T032003</t>
  </si>
  <si>
    <t>SSO</t>
  </si>
  <si>
    <t>Center Against Sexual and Family Violence</t>
  </si>
  <si>
    <t>SAFE TH PH-RRH</t>
  </si>
  <si>
    <t>TX0496L6T032003</t>
  </si>
  <si>
    <t>Joint TH &amp; PH-RRH</t>
  </si>
  <si>
    <t>El Paso Human Services, Inc.</t>
  </si>
  <si>
    <t>PSH Youth</t>
  </si>
  <si>
    <t>TX0497L6T032003</t>
  </si>
  <si>
    <t>Project Vida</t>
  </si>
  <si>
    <t>Project Vida PSH</t>
  </si>
  <si>
    <t>TX0498L6T032003</t>
  </si>
  <si>
    <t>TX0523D6T032002</t>
  </si>
  <si>
    <t>Coordinated Entry</t>
  </si>
  <si>
    <t>TX0524L6T032001</t>
  </si>
  <si>
    <t>The Salvation Army, a Georgia Corporation</t>
  </si>
  <si>
    <t>The Salvation Army RRH</t>
  </si>
  <si>
    <t>TX0525L6T032002</t>
  </si>
  <si>
    <t>EHN PSH2</t>
  </si>
  <si>
    <t>TX0553L6T032001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</si>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</sst>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5A86-1E9C-44EA-BD05-D295C9026575}">
  <sheetPr codeName="Sheet341">
    <pageSetUpPr fitToPage="1"/>
  </sheetPr>
  <dimension ref="A1:V3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75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76</v>
      </c>
      <c r="B5" s="34">
        <f ca="1">SUM(OFFSET(V8,1,0,500,1))</f>
        <v>2931703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209412</v>
      </c>
      <c r="H9" s="23">
        <v>115374</v>
      </c>
      <c r="I9" s="23">
        <v>0</v>
      </c>
      <c r="J9" s="23">
        <v>0</v>
      </c>
      <c r="K9" s="24">
        <v>9930</v>
      </c>
      <c r="L9" s="25" t="s">
        <v>77</v>
      </c>
      <c r="M9" s="26">
        <v>6</v>
      </c>
      <c r="N9" s="26">
        <v>3</v>
      </c>
      <c r="O9" s="26">
        <v>17</v>
      </c>
      <c r="P9" s="26">
        <v>2</v>
      </c>
      <c r="Q9" s="26">
        <v>0</v>
      </c>
      <c r="R9" s="26">
        <v>0</v>
      </c>
      <c r="S9" s="26">
        <v>0</v>
      </c>
      <c r="T9" s="26">
        <v>0</v>
      </c>
      <c r="U9" s="27">
        <f t="shared" ref="U9:U33" si="0">SUM(M9:T9)</f>
        <v>28</v>
      </c>
      <c r="V9" s="28">
        <f t="shared" ref="V9:V33" si="1">SUM(F9:K9)</f>
        <v>334716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123660</v>
      </c>
      <c r="H10" s="23">
        <v>0</v>
      </c>
      <c r="I10" s="23">
        <v>0</v>
      </c>
      <c r="J10" s="23">
        <v>0</v>
      </c>
      <c r="K10" s="24">
        <v>7043</v>
      </c>
      <c r="L10" s="25" t="s">
        <v>77</v>
      </c>
      <c r="M10" s="26">
        <v>0</v>
      </c>
      <c r="N10" s="26">
        <v>0</v>
      </c>
      <c r="O10" s="26">
        <v>15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7">
        <f t="shared" si="0"/>
        <v>15</v>
      </c>
      <c r="V10" s="28">
        <f t="shared" si="1"/>
        <v>130703</v>
      </c>
    </row>
    <row r="11" spans="1:22" x14ac:dyDescent="0.3">
      <c r="A11" s="19" t="s">
        <v>36</v>
      </c>
      <c r="B11" s="19" t="s">
        <v>40</v>
      </c>
      <c r="C11" s="20" t="s">
        <v>41</v>
      </c>
      <c r="D11" s="20">
        <v>2022</v>
      </c>
      <c r="E11" s="21" t="s">
        <v>15</v>
      </c>
      <c r="F11" s="22">
        <v>0</v>
      </c>
      <c r="G11" s="23">
        <v>0</v>
      </c>
      <c r="H11" s="23">
        <v>0</v>
      </c>
      <c r="I11" s="23">
        <v>0</v>
      </c>
      <c r="J11" s="23">
        <v>127764</v>
      </c>
      <c r="K11" s="24">
        <v>8443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136207</v>
      </c>
    </row>
    <row r="12" spans="1:22" x14ac:dyDescent="0.3">
      <c r="A12" s="19" t="s">
        <v>37</v>
      </c>
      <c r="B12" s="19" t="s">
        <v>42</v>
      </c>
      <c r="C12" s="20" t="s">
        <v>43</v>
      </c>
      <c r="D12" s="20">
        <v>2022</v>
      </c>
      <c r="E12" s="21" t="s">
        <v>32</v>
      </c>
      <c r="F12" s="22">
        <v>0</v>
      </c>
      <c r="G12" s="23">
        <v>144672</v>
      </c>
      <c r="H12" s="23">
        <v>0</v>
      </c>
      <c r="I12" s="23">
        <v>0</v>
      </c>
      <c r="J12" s="23">
        <v>0</v>
      </c>
      <c r="K12" s="24">
        <v>10219</v>
      </c>
      <c r="L12" s="25" t="s">
        <v>77</v>
      </c>
      <c r="M12" s="26">
        <v>0</v>
      </c>
      <c r="N12" s="26">
        <v>22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22</v>
      </c>
      <c r="V12" s="28">
        <f t="shared" si="1"/>
        <v>154891</v>
      </c>
    </row>
    <row r="13" spans="1:22" x14ac:dyDescent="0.3">
      <c r="A13" s="19" t="s">
        <v>29</v>
      </c>
      <c r="B13" s="19" t="s">
        <v>44</v>
      </c>
      <c r="C13" s="20" t="s">
        <v>45</v>
      </c>
      <c r="D13" s="20">
        <v>2022</v>
      </c>
      <c r="E13" s="21" t="s">
        <v>32</v>
      </c>
      <c r="F13" s="22">
        <v>0</v>
      </c>
      <c r="G13" s="23">
        <v>115416</v>
      </c>
      <c r="H13" s="23">
        <v>164831</v>
      </c>
      <c r="I13" s="23">
        <v>0</v>
      </c>
      <c r="J13" s="23">
        <v>0</v>
      </c>
      <c r="K13" s="24">
        <v>18618</v>
      </c>
      <c r="L13" s="25" t="s">
        <v>77</v>
      </c>
      <c r="M13" s="26">
        <v>0</v>
      </c>
      <c r="N13" s="26">
        <v>0</v>
      </c>
      <c r="O13" s="26">
        <v>14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14</v>
      </c>
      <c r="V13" s="28">
        <f t="shared" si="1"/>
        <v>298865</v>
      </c>
    </row>
    <row r="14" spans="1:22" x14ac:dyDescent="0.3">
      <c r="A14" s="19" t="s">
        <v>47</v>
      </c>
      <c r="B14" s="19" t="s">
        <v>48</v>
      </c>
      <c r="C14" s="20" t="s">
        <v>49</v>
      </c>
      <c r="D14" s="20">
        <v>2022</v>
      </c>
      <c r="E14" s="21" t="s">
        <v>32</v>
      </c>
      <c r="F14" s="22">
        <v>0</v>
      </c>
      <c r="G14" s="23">
        <v>199440</v>
      </c>
      <c r="H14" s="23">
        <v>66439</v>
      </c>
      <c r="I14" s="23">
        <v>0</v>
      </c>
      <c r="J14" s="23">
        <v>0</v>
      </c>
      <c r="K14" s="24">
        <v>18376</v>
      </c>
      <c r="L14" s="25" t="s">
        <v>77</v>
      </c>
      <c r="M14" s="26">
        <v>0</v>
      </c>
      <c r="N14" s="26">
        <v>0</v>
      </c>
      <c r="O14" s="26">
        <v>0</v>
      </c>
      <c r="P14" s="26">
        <v>20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20</v>
      </c>
      <c r="V14" s="28">
        <f t="shared" si="1"/>
        <v>284255</v>
      </c>
    </row>
    <row r="15" spans="1:22" x14ac:dyDescent="0.3">
      <c r="A15" s="19" t="s">
        <v>50</v>
      </c>
      <c r="B15" s="19" t="s">
        <v>51</v>
      </c>
      <c r="C15" s="20" t="s">
        <v>52</v>
      </c>
      <c r="D15" s="20">
        <v>2022</v>
      </c>
      <c r="E15" s="21" t="s">
        <v>32</v>
      </c>
      <c r="F15" s="22">
        <v>0</v>
      </c>
      <c r="G15" s="23">
        <v>88872</v>
      </c>
      <c r="H15" s="23">
        <v>98308</v>
      </c>
      <c r="I15" s="23">
        <v>0</v>
      </c>
      <c r="J15" s="23">
        <v>0</v>
      </c>
      <c r="K15" s="24">
        <v>13084</v>
      </c>
      <c r="L15" s="25" t="s">
        <v>77</v>
      </c>
      <c r="M15" s="26">
        <v>6</v>
      </c>
      <c r="N15" s="26">
        <v>4</v>
      </c>
      <c r="O15" s="26">
        <v>4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14</v>
      </c>
      <c r="V15" s="28">
        <f t="shared" si="1"/>
        <v>200264</v>
      </c>
    </row>
    <row r="16" spans="1:22" x14ac:dyDescent="0.3">
      <c r="A16" s="19" t="s">
        <v>53</v>
      </c>
      <c r="B16" s="19" t="s">
        <v>54</v>
      </c>
      <c r="C16" s="20" t="s">
        <v>55</v>
      </c>
      <c r="D16" s="20">
        <v>2022</v>
      </c>
      <c r="E16" s="21" t="s">
        <v>56</v>
      </c>
      <c r="F16" s="22">
        <v>0</v>
      </c>
      <c r="G16" s="23">
        <v>0</v>
      </c>
      <c r="H16" s="23">
        <v>149600</v>
      </c>
      <c r="I16" s="23">
        <v>0</v>
      </c>
      <c r="J16" s="23">
        <v>0</v>
      </c>
      <c r="K16" s="24">
        <v>10400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160000</v>
      </c>
    </row>
    <row r="17" spans="1:22" x14ac:dyDescent="0.3">
      <c r="A17" s="19" t="s">
        <v>57</v>
      </c>
      <c r="B17" s="19" t="s">
        <v>58</v>
      </c>
      <c r="C17" s="20" t="s">
        <v>59</v>
      </c>
      <c r="D17" s="20">
        <v>2022</v>
      </c>
      <c r="E17" s="21" t="s">
        <v>60</v>
      </c>
      <c r="F17" s="22">
        <v>0</v>
      </c>
      <c r="G17" s="23">
        <v>38160</v>
      </c>
      <c r="H17" s="23">
        <v>63975</v>
      </c>
      <c r="I17" s="23">
        <v>19250</v>
      </c>
      <c r="J17" s="23">
        <v>0</v>
      </c>
      <c r="K17" s="24">
        <v>6038</v>
      </c>
      <c r="L17" s="25" t="s">
        <v>77</v>
      </c>
      <c r="M17" s="26">
        <v>0</v>
      </c>
      <c r="N17" s="26">
        <v>0</v>
      </c>
      <c r="O17" s="26">
        <v>1</v>
      </c>
      <c r="P17" s="26">
        <v>3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4</v>
      </c>
      <c r="V17" s="28">
        <f t="shared" si="1"/>
        <v>127423</v>
      </c>
    </row>
    <row r="18" spans="1:22" x14ac:dyDescent="0.3">
      <c r="A18" s="19" t="s">
        <v>61</v>
      </c>
      <c r="B18" s="19" t="s">
        <v>62</v>
      </c>
      <c r="C18" s="20" t="s">
        <v>63</v>
      </c>
      <c r="D18" s="20">
        <v>2022</v>
      </c>
      <c r="E18" s="21" t="s">
        <v>32</v>
      </c>
      <c r="F18" s="22">
        <v>0</v>
      </c>
      <c r="G18" s="23">
        <v>59496</v>
      </c>
      <c r="H18" s="23">
        <v>86779</v>
      </c>
      <c r="I18" s="23">
        <v>0</v>
      </c>
      <c r="J18" s="23">
        <v>0</v>
      </c>
      <c r="K18" s="24">
        <v>10165</v>
      </c>
      <c r="L18" s="25" t="s">
        <v>77</v>
      </c>
      <c r="M18" s="26">
        <v>0</v>
      </c>
      <c r="N18" s="26">
        <v>1</v>
      </c>
      <c r="O18" s="26">
        <v>4</v>
      </c>
      <c r="P18" s="26">
        <v>2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7</v>
      </c>
      <c r="V18" s="28">
        <f t="shared" si="1"/>
        <v>156440</v>
      </c>
    </row>
    <row r="19" spans="1:22" x14ac:dyDescent="0.3">
      <c r="A19" s="19" t="s">
        <v>64</v>
      </c>
      <c r="B19" s="19" t="s">
        <v>65</v>
      </c>
      <c r="C19" s="20" t="s">
        <v>66</v>
      </c>
      <c r="D19" s="20">
        <v>2022</v>
      </c>
      <c r="E19" s="21" t="s">
        <v>32</v>
      </c>
      <c r="F19" s="22">
        <v>0</v>
      </c>
      <c r="G19" s="23">
        <v>59832</v>
      </c>
      <c r="H19" s="23">
        <v>73124</v>
      </c>
      <c r="I19" s="23">
        <v>0</v>
      </c>
      <c r="J19" s="23">
        <v>0</v>
      </c>
      <c r="K19" s="24">
        <v>6602</v>
      </c>
      <c r="L19" s="25" t="s">
        <v>77</v>
      </c>
      <c r="M19" s="26">
        <v>0</v>
      </c>
      <c r="N19" s="26">
        <v>0</v>
      </c>
      <c r="O19" s="26">
        <v>0</v>
      </c>
      <c r="P19" s="26">
        <v>6</v>
      </c>
      <c r="Q19" s="26">
        <v>0</v>
      </c>
      <c r="R19" s="26">
        <v>0</v>
      </c>
      <c r="S19" s="26">
        <v>0</v>
      </c>
      <c r="T19" s="26">
        <v>0</v>
      </c>
      <c r="U19" s="27">
        <f t="shared" si="0"/>
        <v>6</v>
      </c>
      <c r="V19" s="28">
        <f t="shared" si="1"/>
        <v>139558</v>
      </c>
    </row>
    <row r="20" spans="1:22" x14ac:dyDescent="0.3">
      <c r="A20" s="19" t="s">
        <v>57</v>
      </c>
      <c r="B20" s="19" t="s">
        <v>46</v>
      </c>
      <c r="C20" s="20" t="s">
        <v>67</v>
      </c>
      <c r="D20" s="20">
        <v>2022</v>
      </c>
      <c r="E20" s="21" t="s">
        <v>32</v>
      </c>
      <c r="F20" s="22">
        <v>0</v>
      </c>
      <c r="G20" s="23">
        <v>104232</v>
      </c>
      <c r="H20" s="23">
        <v>65185</v>
      </c>
      <c r="I20" s="23">
        <v>0</v>
      </c>
      <c r="J20" s="23">
        <v>0</v>
      </c>
      <c r="K20" s="24">
        <v>16854</v>
      </c>
      <c r="L20" s="25" t="s">
        <v>77</v>
      </c>
      <c r="M20" s="26">
        <v>0</v>
      </c>
      <c r="N20" s="26">
        <v>2</v>
      </c>
      <c r="O20" s="26">
        <v>5</v>
      </c>
      <c r="P20" s="26">
        <v>5</v>
      </c>
      <c r="Q20" s="26">
        <v>0</v>
      </c>
      <c r="R20" s="26">
        <v>0</v>
      </c>
      <c r="S20" s="26">
        <v>0</v>
      </c>
      <c r="T20" s="26">
        <v>0</v>
      </c>
      <c r="U20" s="27">
        <f t="shared" si="0"/>
        <v>12</v>
      </c>
      <c r="V20" s="28">
        <f t="shared" si="1"/>
        <v>186271</v>
      </c>
    </row>
    <row r="21" spans="1:22" x14ac:dyDescent="0.3">
      <c r="A21" s="19" t="s">
        <v>57</v>
      </c>
      <c r="B21" s="19" t="s">
        <v>68</v>
      </c>
      <c r="C21" s="20" t="s">
        <v>69</v>
      </c>
      <c r="D21" s="20">
        <v>2022</v>
      </c>
      <c r="E21" s="21" t="s">
        <v>56</v>
      </c>
      <c r="F21" s="22">
        <v>0</v>
      </c>
      <c r="G21" s="23">
        <v>0</v>
      </c>
      <c r="H21" s="23">
        <v>40011</v>
      </c>
      <c r="I21" s="23">
        <v>0</v>
      </c>
      <c r="J21" s="23">
        <v>0</v>
      </c>
      <c r="K21" s="24">
        <v>1989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42000</v>
      </c>
    </row>
    <row r="22" spans="1:22" x14ac:dyDescent="0.3">
      <c r="A22" s="19" t="s">
        <v>70</v>
      </c>
      <c r="B22" s="19" t="s">
        <v>71</v>
      </c>
      <c r="C22" s="20" t="s">
        <v>72</v>
      </c>
      <c r="D22" s="20">
        <v>2022</v>
      </c>
      <c r="E22" s="21" t="s">
        <v>32</v>
      </c>
      <c r="F22" s="22">
        <v>0</v>
      </c>
      <c r="G22" s="23">
        <v>149088</v>
      </c>
      <c r="H22" s="23">
        <v>108784</v>
      </c>
      <c r="I22" s="23">
        <v>0</v>
      </c>
      <c r="J22" s="23">
        <v>14844</v>
      </c>
      <c r="K22" s="24">
        <v>19200</v>
      </c>
      <c r="L22" s="25" t="s">
        <v>77</v>
      </c>
      <c r="M22" s="26">
        <v>0</v>
      </c>
      <c r="N22" s="26">
        <v>0</v>
      </c>
      <c r="O22" s="26">
        <v>4</v>
      </c>
      <c r="P22" s="26">
        <v>4</v>
      </c>
      <c r="Q22" s="26">
        <v>3</v>
      </c>
      <c r="R22" s="26">
        <v>2</v>
      </c>
      <c r="S22" s="26">
        <v>0</v>
      </c>
      <c r="T22" s="26">
        <v>0</v>
      </c>
      <c r="U22" s="27">
        <f t="shared" si="0"/>
        <v>13</v>
      </c>
      <c r="V22" s="28">
        <f t="shared" si="1"/>
        <v>291916</v>
      </c>
    </row>
    <row r="23" spans="1:22" x14ac:dyDescent="0.3">
      <c r="A23" s="19" t="s">
        <v>29</v>
      </c>
      <c r="B23" s="19" t="s">
        <v>73</v>
      </c>
      <c r="C23" s="20" t="s">
        <v>74</v>
      </c>
      <c r="D23" s="20">
        <v>2022</v>
      </c>
      <c r="E23" s="21" t="s">
        <v>32</v>
      </c>
      <c r="F23" s="22">
        <v>0</v>
      </c>
      <c r="G23" s="23">
        <v>129948</v>
      </c>
      <c r="H23" s="23">
        <v>139520</v>
      </c>
      <c r="I23" s="23">
        <v>0</v>
      </c>
      <c r="J23" s="23">
        <v>0</v>
      </c>
      <c r="K23" s="24">
        <v>18726</v>
      </c>
      <c r="L23" s="25" t="s">
        <v>77</v>
      </c>
      <c r="M23" s="26">
        <v>16</v>
      </c>
      <c r="N23" s="26">
        <v>4</v>
      </c>
      <c r="O23" s="26">
        <v>3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7">
        <f t="shared" si="0"/>
        <v>23</v>
      </c>
      <c r="V23" s="28">
        <f t="shared" si="1"/>
        <v>288194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</sheetData>
  <autoFilter ref="A8:V8" xr:uid="{53C6731D-F351-4A20-8A04-BD1F3D5BA6F3}"/>
  <conditionalFormatting sqref="V9:V33">
    <cfRule type="cellIs" dxfId="3" priority="4" operator="lessThan">
      <formula>0</formula>
    </cfRule>
  </conditionalFormatting>
  <conditionalFormatting sqref="V9:V33">
    <cfRule type="expression" dxfId="2" priority="3">
      <formula>#REF!&lt;0</formula>
    </cfRule>
  </conditionalFormatting>
  <conditionalFormatting sqref="D9:D33">
    <cfRule type="expression" dxfId="1" priority="1">
      <formula>OR($D9&gt;2022,AND($D9&lt;2022,$D9&lt;&gt;""))</formula>
    </cfRule>
  </conditionalFormatting>
  <conditionalFormatting sqref="C9:C33">
    <cfRule type="expression" dxfId="0" priority="5">
      <formula>(#REF!&gt;1)</formula>
    </cfRule>
  </conditionalFormatting>
  <dataValidations count="3">
    <dataValidation type="list" allowBlank="1" showInputMessage="1" showErrorMessage="1" sqref="L9:L33" xr:uid="{D5A11748-69FC-433D-B6E6-7F6FF62246E5}">
      <formula1>"N/A, FMR, Actual Rent"</formula1>
    </dataValidation>
    <dataValidation type="list" allowBlank="1" showInputMessage="1" showErrorMessage="1" sqref="E9:E33" xr:uid="{EC87F7C7-BD2A-435F-BA90-123F82E3D5C2}">
      <formula1>"PH, TH, Joint TH &amp; PH-RRH, HMIS, SSO, TRA, PRA, SRA, S+C/SRO"</formula1>
    </dataValidation>
    <dataValidation allowBlank="1" showErrorMessage="1" sqref="A8:V8" xr:uid="{7EF6CDCB-E144-4D51-ABBF-D05272048DA1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2021-03-06T21:41:08Z</dcterms:created>
  <dcterms:modified xsi:type="dcterms:W3CDTF">2021-05-20T14:01:31Z</dcterms:modified>
</cp:coreProperties>
</file>