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600\"/>
    </mc:Choice>
  </mc:AlternateContent>
  <xr:revisionPtr revIDLastSave="0" documentId="13_ncr:1_{C78722ED-97B3-4F51-9006-4B3E6011182B}" xr6:coauthVersionLast="46" xr6:coauthVersionMax="46" xr10:uidLastSave="{00000000-0000-0000-0000-000000000000}"/>
  <bookViews>
    <workbookView xWindow="-108" yWindow="-108" windowWidth="27288" windowHeight="17664" xr2:uid="{4DCF86A3-340D-462E-8321-166A73577D6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<sst xmlns="http://schemas.openxmlformats.org/spreadsheetml/2006/main" count="194" uniqueCount="116">
  <si>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</si>
  <si>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</si>
  <si>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</si>
  <si>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</si>
  <si>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</si>
  <si>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</si>
  <si>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</si>
  <si>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</si>
  <si>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</si>
  <si>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</si>
  <si>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</si>
  <si>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</si>
  <si>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</si>
  <si>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</si>
  <si>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</si>
  <si>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</si>
  <si>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</si>
  <si>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</si>
  <si>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</si>
  <si>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</si>
  <si>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</si>
  <si>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</si>
  <si>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</si>
  <si>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</si>
  <si>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</si>
  <si>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</si>
  <si>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</si>
  <si>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</si>
  <si>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TX-601</t>
  </si>
  <si>
    <t>Housing Authority of the City of Arlington</t>
  </si>
  <si>
    <t>2019 AHA SPC Expansion</t>
  </si>
  <si>
    <t>TX0090L6T012013</t>
  </si>
  <si>
    <t>PH</t>
  </si>
  <si>
    <t/>
  </si>
  <si>
    <t>Fort Worth</t>
  </si>
  <si>
    <t>Fort Worth, Arlington/Tarrant County CoC</t>
  </si>
  <si>
    <t>Tarrant County Homeless Coalition</t>
  </si>
  <si>
    <t>Tarrant County</t>
  </si>
  <si>
    <t>CEC 3CP</t>
  </si>
  <si>
    <t>TX0093L6T012013</t>
  </si>
  <si>
    <t>MHMR of Tarrant County</t>
  </si>
  <si>
    <t>MHMR Gateway to Housing</t>
  </si>
  <si>
    <t>TX0096L6T012013</t>
  </si>
  <si>
    <t>Presbyterian Night Shelter</t>
  </si>
  <si>
    <t>Housing Solutions Combined</t>
  </si>
  <si>
    <t>TX0098L6T012013</t>
  </si>
  <si>
    <t>Fort Worth Housing Solutions</t>
  </si>
  <si>
    <t>SPC 1 2019-2020</t>
  </si>
  <si>
    <t>TX0106L6T012013</t>
  </si>
  <si>
    <t>SPC 2 2019-2020</t>
  </si>
  <si>
    <t>TX0108L6T012013</t>
  </si>
  <si>
    <t>TBLA 114 Tarrant County</t>
  </si>
  <si>
    <t>TX0113L6T012013</t>
  </si>
  <si>
    <t>TBLA 13 MHMR</t>
  </si>
  <si>
    <t>TX0114L6T012013</t>
  </si>
  <si>
    <t>TBLA 15 Samaritan House</t>
  </si>
  <si>
    <t>TX0115L6T012013</t>
  </si>
  <si>
    <t>TBLA 17 MHMR</t>
  </si>
  <si>
    <t>TX0116L6T012013</t>
  </si>
  <si>
    <t>Mimi Hunter Fitzgerald Safe Haven</t>
  </si>
  <si>
    <t>TX0118L6T012013</t>
  </si>
  <si>
    <t>SH</t>
  </si>
  <si>
    <t>Recovery Resource Council</t>
  </si>
  <si>
    <t>Project New Start Renewal Application FY2019</t>
  </si>
  <si>
    <t>TX0237L6T012012</t>
  </si>
  <si>
    <t>Samaritan House Grace Village</t>
  </si>
  <si>
    <t>TX0259L6T012009</t>
  </si>
  <si>
    <t>Salvation Army Veterans PSH Program</t>
  </si>
  <si>
    <t>TX0287L6T012009</t>
  </si>
  <si>
    <t>CoC HMIS</t>
  </si>
  <si>
    <t>TX0288L6T012010</t>
  </si>
  <si>
    <t>Hope Today! Combined</t>
  </si>
  <si>
    <t>TX0289L6T012008</t>
  </si>
  <si>
    <t>Housing SPC</t>
  </si>
  <si>
    <t>TX0320L6T012005</t>
  </si>
  <si>
    <t>SafeTomorrows</t>
  </si>
  <si>
    <t>TX0321L6T012008</t>
  </si>
  <si>
    <t>SPC 6 2019-2020</t>
  </si>
  <si>
    <t>TX0337L6T012009</t>
  </si>
  <si>
    <t>CoC Coordinated Entry System</t>
  </si>
  <si>
    <t>TX0343L6T012008</t>
  </si>
  <si>
    <t>SSO</t>
  </si>
  <si>
    <t>Change 2019-2020</t>
  </si>
  <si>
    <t>TX0345L6T012007</t>
  </si>
  <si>
    <t>SafeHaven of Tarrant County</t>
  </si>
  <si>
    <t>SafeSolutions for Rapid Rehousing</t>
  </si>
  <si>
    <t>TX0346L6T012007</t>
  </si>
  <si>
    <t>Center for Transforming Lives</t>
  </si>
  <si>
    <t>CTL Rapid Rehousing Renewal 1805</t>
  </si>
  <si>
    <t>TX0347L6T012007</t>
  </si>
  <si>
    <t>TSA Housing First PSH Combined</t>
  </si>
  <si>
    <t>TX0418L6T012004</t>
  </si>
  <si>
    <t>Arlington Nurse Family Partnership</t>
  </si>
  <si>
    <t>TX0419L6T012001</t>
  </si>
  <si>
    <t>TSA SIMON PSH</t>
  </si>
  <si>
    <t>TX0447L6T012004</t>
  </si>
  <si>
    <t>Arlington Housing Rapid Rehousing</t>
  </si>
  <si>
    <t>TX0450L6T012004</t>
  </si>
  <si>
    <t>SafeFoundations for Rapid Rehousing</t>
  </si>
  <si>
    <t>TX0493L6T012003</t>
  </si>
  <si>
    <t xml:space="preserve">CitySquare </t>
  </si>
  <si>
    <t>OnTRAC Tarrant TH/RRH</t>
  </si>
  <si>
    <t>TX0494L6T012003</t>
  </si>
  <si>
    <t>Joint TH &amp; PH-RRH</t>
  </si>
  <si>
    <t>Supporting SafeSolutions</t>
  </si>
  <si>
    <t>TX0520L6T012002</t>
  </si>
  <si>
    <t>Hearts Full of Love</t>
  </si>
  <si>
    <t>HFOL RRH 2019</t>
  </si>
  <si>
    <t>TX0521L6T012002</t>
  </si>
  <si>
    <t>Day Resource Center for the Homeless</t>
  </si>
  <si>
    <t>Quail Trail</t>
  </si>
  <si>
    <t>TX0574L6T012001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</si>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</sst>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1F3D-F0EC-4DB6-890C-A5F97B8022C0}">
  <sheetPr codeName="Sheet340">
    <pageSetUpPr fitToPage="1"/>
  </sheetPr>
  <dimension ref="A1:V5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113</v>
      </c>
      <c r="B5" s="34">
        <f ca="1">SUM(OFFSET(V8,1,0,500,1))</f>
        <v>15025767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364704</v>
      </c>
      <c r="H9" s="23">
        <v>0</v>
      </c>
      <c r="I9" s="23">
        <v>0</v>
      </c>
      <c r="J9" s="23">
        <v>0</v>
      </c>
      <c r="K9" s="24">
        <v>23743</v>
      </c>
      <c r="L9" s="25" t="s">
        <v>114</v>
      </c>
      <c r="M9" s="26">
        <v>0</v>
      </c>
      <c r="N9" s="26">
        <v>19</v>
      </c>
      <c r="O9" s="26">
        <v>13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50" si="0">SUM(M9:T9)</f>
        <v>32</v>
      </c>
      <c r="V9" s="28">
        <f t="shared" ref="V9:V50" si="1">SUM(F9:K9)</f>
        <v>388447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272628</v>
      </c>
      <c r="H10" s="23">
        <v>72052</v>
      </c>
      <c r="I10" s="23">
        <v>0</v>
      </c>
      <c r="J10" s="23">
        <v>0</v>
      </c>
      <c r="K10" s="24">
        <v>30365</v>
      </c>
      <c r="L10" s="25" t="s">
        <v>115</v>
      </c>
      <c r="M10" s="26">
        <v>0</v>
      </c>
      <c r="N10" s="26">
        <v>0</v>
      </c>
      <c r="O10" s="26">
        <v>0</v>
      </c>
      <c r="P10" s="26">
        <v>0</v>
      </c>
      <c r="Q10" s="26">
        <v>16</v>
      </c>
      <c r="R10" s="26">
        <v>1</v>
      </c>
      <c r="S10" s="26">
        <v>0</v>
      </c>
      <c r="T10" s="26">
        <v>0</v>
      </c>
      <c r="U10" s="27">
        <f t="shared" si="0"/>
        <v>17</v>
      </c>
      <c r="V10" s="28">
        <f t="shared" si="1"/>
        <v>375045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339636</v>
      </c>
      <c r="H11" s="23">
        <v>36337</v>
      </c>
      <c r="I11" s="23">
        <v>0</v>
      </c>
      <c r="J11" s="23">
        <v>0</v>
      </c>
      <c r="K11" s="24">
        <v>18275</v>
      </c>
      <c r="L11" s="25" t="s">
        <v>114</v>
      </c>
      <c r="M11" s="26">
        <v>0</v>
      </c>
      <c r="N11" s="26">
        <v>0</v>
      </c>
      <c r="O11" s="26">
        <v>20</v>
      </c>
      <c r="P11" s="26">
        <v>2</v>
      </c>
      <c r="Q11" s="26">
        <v>2</v>
      </c>
      <c r="R11" s="26">
        <v>1</v>
      </c>
      <c r="S11" s="26">
        <v>0</v>
      </c>
      <c r="T11" s="26">
        <v>0</v>
      </c>
      <c r="U11" s="27">
        <f t="shared" si="0"/>
        <v>25</v>
      </c>
      <c r="V11" s="28">
        <f t="shared" si="1"/>
        <v>394248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1348316</v>
      </c>
      <c r="G12" s="23">
        <v>0</v>
      </c>
      <c r="H12" s="23">
        <v>376802</v>
      </c>
      <c r="I12" s="23">
        <v>54592</v>
      </c>
      <c r="J12" s="23">
        <v>0</v>
      </c>
      <c r="K12" s="24">
        <v>57636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1837346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1715952</v>
      </c>
      <c r="H13" s="23">
        <v>0</v>
      </c>
      <c r="I13" s="23">
        <v>0</v>
      </c>
      <c r="J13" s="23">
        <v>0</v>
      </c>
      <c r="K13" s="24">
        <v>140338</v>
      </c>
      <c r="L13" s="25" t="s">
        <v>114</v>
      </c>
      <c r="M13" s="26">
        <v>0</v>
      </c>
      <c r="N13" s="26">
        <v>129</v>
      </c>
      <c r="O13" s="26">
        <v>25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155</v>
      </c>
      <c r="V13" s="28">
        <f t="shared" si="1"/>
        <v>1856290</v>
      </c>
    </row>
    <row r="14" spans="1:22" x14ac:dyDescent="0.3">
      <c r="A14" s="19" t="s">
        <v>46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1342608</v>
      </c>
      <c r="H14" s="23">
        <v>0</v>
      </c>
      <c r="I14" s="23">
        <v>0</v>
      </c>
      <c r="J14" s="23">
        <v>0</v>
      </c>
      <c r="K14" s="24">
        <v>100115</v>
      </c>
      <c r="L14" s="25" t="s">
        <v>114</v>
      </c>
      <c r="M14" s="26">
        <v>0</v>
      </c>
      <c r="N14" s="26">
        <v>116</v>
      </c>
      <c r="O14" s="26">
        <v>6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123</v>
      </c>
      <c r="V14" s="28">
        <f t="shared" si="1"/>
        <v>1442723</v>
      </c>
    </row>
    <row r="15" spans="1:22" x14ac:dyDescent="0.3">
      <c r="A15" s="19" t="s">
        <v>37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1067160</v>
      </c>
      <c r="H15" s="23">
        <v>99992</v>
      </c>
      <c r="I15" s="23">
        <v>0</v>
      </c>
      <c r="J15" s="23">
        <v>0</v>
      </c>
      <c r="K15" s="24">
        <v>100506</v>
      </c>
      <c r="L15" s="25" t="s">
        <v>115</v>
      </c>
      <c r="M15" s="26">
        <v>0</v>
      </c>
      <c r="N15" s="26">
        <v>0</v>
      </c>
      <c r="O15" s="26">
        <v>12</v>
      </c>
      <c r="P15" s="26">
        <v>20</v>
      </c>
      <c r="Q15" s="26">
        <v>35</v>
      </c>
      <c r="R15" s="26">
        <v>0</v>
      </c>
      <c r="S15" s="26">
        <v>0</v>
      </c>
      <c r="T15" s="26">
        <v>0</v>
      </c>
      <c r="U15" s="27">
        <f t="shared" si="0"/>
        <v>67</v>
      </c>
      <c r="V15" s="28">
        <f t="shared" si="1"/>
        <v>1267658</v>
      </c>
    </row>
    <row r="16" spans="1:22" x14ac:dyDescent="0.3">
      <c r="A16" s="19" t="s">
        <v>37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157752</v>
      </c>
      <c r="H16" s="23">
        <v>0</v>
      </c>
      <c r="I16" s="23">
        <v>0</v>
      </c>
      <c r="J16" s="23">
        <v>0</v>
      </c>
      <c r="K16" s="24">
        <v>11573</v>
      </c>
      <c r="L16" s="25" t="s">
        <v>115</v>
      </c>
      <c r="M16" s="26">
        <v>0</v>
      </c>
      <c r="N16" s="26">
        <v>0</v>
      </c>
      <c r="O16" s="26">
        <v>7</v>
      </c>
      <c r="P16" s="26">
        <v>5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13</v>
      </c>
      <c r="V16" s="28">
        <f t="shared" si="1"/>
        <v>169325</v>
      </c>
    </row>
    <row r="17" spans="1:22" x14ac:dyDescent="0.3">
      <c r="A17" s="19" t="s">
        <v>37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0</v>
      </c>
      <c r="H17" s="23">
        <v>0</v>
      </c>
      <c r="I17" s="23">
        <v>103661</v>
      </c>
      <c r="J17" s="23">
        <v>0</v>
      </c>
      <c r="K17" s="24">
        <v>8786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112447</v>
      </c>
    </row>
    <row r="18" spans="1:22" x14ac:dyDescent="0.3">
      <c r="A18" s="19" t="s">
        <v>37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189168</v>
      </c>
      <c r="H18" s="23">
        <v>0</v>
      </c>
      <c r="I18" s="23">
        <v>0</v>
      </c>
      <c r="J18" s="23">
        <v>0</v>
      </c>
      <c r="K18" s="24">
        <v>16067</v>
      </c>
      <c r="L18" s="25" t="s">
        <v>115</v>
      </c>
      <c r="M18" s="26">
        <v>0</v>
      </c>
      <c r="N18" s="26">
        <v>0</v>
      </c>
      <c r="O18" s="26">
        <v>11</v>
      </c>
      <c r="P18" s="26">
        <v>5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17</v>
      </c>
      <c r="V18" s="28">
        <f t="shared" si="1"/>
        <v>205235</v>
      </c>
    </row>
    <row r="19" spans="1:22" x14ac:dyDescent="0.3">
      <c r="A19" s="19" t="s">
        <v>43</v>
      </c>
      <c r="B19" s="19" t="s">
        <v>59</v>
      </c>
      <c r="C19" s="20" t="s">
        <v>60</v>
      </c>
      <c r="D19" s="20">
        <v>2022</v>
      </c>
      <c r="E19" s="21" t="s">
        <v>61</v>
      </c>
      <c r="F19" s="22">
        <v>0</v>
      </c>
      <c r="G19" s="23">
        <v>0</v>
      </c>
      <c r="H19" s="23">
        <v>37960</v>
      </c>
      <c r="I19" s="23">
        <v>134495</v>
      </c>
      <c r="J19" s="23">
        <v>0</v>
      </c>
      <c r="K19" s="24">
        <v>12071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184526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425700</v>
      </c>
      <c r="H20" s="23">
        <v>104044</v>
      </c>
      <c r="I20" s="23">
        <v>0</v>
      </c>
      <c r="J20" s="23">
        <v>0</v>
      </c>
      <c r="K20" s="24">
        <v>15875</v>
      </c>
      <c r="L20" s="25" t="s">
        <v>115</v>
      </c>
      <c r="M20" s="26">
        <v>0</v>
      </c>
      <c r="N20" s="26">
        <v>0</v>
      </c>
      <c r="O20" s="26">
        <v>43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43</v>
      </c>
      <c r="V20" s="28">
        <f t="shared" si="1"/>
        <v>545619</v>
      </c>
    </row>
    <row r="21" spans="1:22" x14ac:dyDescent="0.3">
      <c r="A21" s="19" t="s">
        <v>37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86328</v>
      </c>
      <c r="H21" s="23">
        <v>23074</v>
      </c>
      <c r="I21" s="23">
        <v>0</v>
      </c>
      <c r="J21" s="23">
        <v>0</v>
      </c>
      <c r="K21" s="24">
        <v>8651</v>
      </c>
      <c r="L21" s="25" t="s">
        <v>115</v>
      </c>
      <c r="M21" s="26">
        <v>0</v>
      </c>
      <c r="N21" s="26">
        <v>0</v>
      </c>
      <c r="O21" s="26">
        <v>0</v>
      </c>
      <c r="P21" s="26">
        <v>6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6</v>
      </c>
      <c r="V21" s="28">
        <f t="shared" si="1"/>
        <v>118053</v>
      </c>
    </row>
    <row r="22" spans="1:22" x14ac:dyDescent="0.3">
      <c r="A22" s="19" t="s">
        <v>37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337060</v>
      </c>
      <c r="G22" s="23">
        <v>0</v>
      </c>
      <c r="H22" s="23">
        <v>63542</v>
      </c>
      <c r="I22" s="23">
        <v>0</v>
      </c>
      <c r="J22" s="23">
        <v>0</v>
      </c>
      <c r="K22" s="24">
        <v>31115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431717</v>
      </c>
    </row>
    <row r="23" spans="1:22" x14ac:dyDescent="0.3">
      <c r="A23" s="19" t="s">
        <v>36</v>
      </c>
      <c r="B23" s="19" t="s">
        <v>69</v>
      </c>
      <c r="C23" s="20" t="s">
        <v>70</v>
      </c>
      <c r="D23" s="20">
        <v>2022</v>
      </c>
      <c r="E23" s="21" t="s">
        <v>15</v>
      </c>
      <c r="F23" s="22">
        <v>0</v>
      </c>
      <c r="G23" s="23">
        <v>0</v>
      </c>
      <c r="H23" s="23">
        <v>0</v>
      </c>
      <c r="I23" s="23">
        <v>0</v>
      </c>
      <c r="J23" s="23">
        <v>342373</v>
      </c>
      <c r="K23" s="24">
        <v>27749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370122</v>
      </c>
    </row>
    <row r="24" spans="1:22" x14ac:dyDescent="0.3">
      <c r="A24" s="19" t="s">
        <v>62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250344</v>
      </c>
      <c r="H24" s="23">
        <v>30266</v>
      </c>
      <c r="I24" s="23">
        <v>0</v>
      </c>
      <c r="J24" s="23">
        <v>0</v>
      </c>
      <c r="K24" s="24">
        <v>15421</v>
      </c>
      <c r="L24" s="25" t="s">
        <v>114</v>
      </c>
      <c r="M24" s="26">
        <v>0</v>
      </c>
      <c r="N24" s="26">
        <v>0</v>
      </c>
      <c r="O24" s="26">
        <v>18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20</v>
      </c>
      <c r="V24" s="28">
        <f t="shared" si="1"/>
        <v>296031</v>
      </c>
    </row>
    <row r="25" spans="1:22" x14ac:dyDescent="0.3">
      <c r="A25" s="19" t="s">
        <v>37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90048</v>
      </c>
      <c r="H25" s="23">
        <v>0</v>
      </c>
      <c r="I25" s="23">
        <v>0</v>
      </c>
      <c r="J25" s="23">
        <v>0</v>
      </c>
      <c r="K25" s="24">
        <v>6588</v>
      </c>
      <c r="L25" s="25" t="s">
        <v>115</v>
      </c>
      <c r="M25" s="26">
        <v>0</v>
      </c>
      <c r="N25" s="26">
        <v>0</v>
      </c>
      <c r="O25" s="26">
        <v>8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8</v>
      </c>
      <c r="V25" s="28">
        <f t="shared" si="1"/>
        <v>96636</v>
      </c>
    </row>
    <row r="26" spans="1:22" x14ac:dyDescent="0.3">
      <c r="A26" s="19" t="s">
        <v>37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0</v>
      </c>
      <c r="G26" s="23">
        <v>98172</v>
      </c>
      <c r="H26" s="23">
        <v>33500</v>
      </c>
      <c r="I26" s="23">
        <v>0</v>
      </c>
      <c r="J26" s="23">
        <v>0</v>
      </c>
      <c r="K26" s="24">
        <v>10552</v>
      </c>
      <c r="L26" s="25" t="s">
        <v>115</v>
      </c>
      <c r="M26" s="26">
        <v>0</v>
      </c>
      <c r="N26" s="26">
        <v>0</v>
      </c>
      <c r="O26" s="26">
        <v>0</v>
      </c>
      <c r="P26" s="26">
        <v>7</v>
      </c>
      <c r="Q26" s="26">
        <v>1</v>
      </c>
      <c r="R26" s="26">
        <v>0</v>
      </c>
      <c r="S26" s="26">
        <v>0</v>
      </c>
      <c r="T26" s="26">
        <v>0</v>
      </c>
      <c r="U26" s="27">
        <f t="shared" si="0"/>
        <v>8</v>
      </c>
      <c r="V26" s="28">
        <f t="shared" si="1"/>
        <v>142224</v>
      </c>
    </row>
    <row r="27" spans="1:22" x14ac:dyDescent="0.3">
      <c r="A27" s="19" t="s">
        <v>46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206868</v>
      </c>
      <c r="H27" s="23">
        <v>0</v>
      </c>
      <c r="I27" s="23">
        <v>0</v>
      </c>
      <c r="J27" s="23">
        <v>0</v>
      </c>
      <c r="K27" s="24">
        <v>12119</v>
      </c>
      <c r="L27" s="25" t="s">
        <v>114</v>
      </c>
      <c r="M27" s="26">
        <v>0</v>
      </c>
      <c r="N27" s="26">
        <v>18</v>
      </c>
      <c r="O27" s="26">
        <v>1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19</v>
      </c>
      <c r="V27" s="28">
        <f t="shared" si="1"/>
        <v>218987</v>
      </c>
    </row>
    <row r="28" spans="1:22" x14ac:dyDescent="0.3">
      <c r="A28" s="19" t="s">
        <v>36</v>
      </c>
      <c r="B28" s="19" t="s">
        <v>79</v>
      </c>
      <c r="C28" s="20" t="s">
        <v>80</v>
      </c>
      <c r="D28" s="20">
        <v>2022</v>
      </c>
      <c r="E28" s="21" t="s">
        <v>81</v>
      </c>
      <c r="F28" s="22">
        <v>0</v>
      </c>
      <c r="G28" s="23">
        <v>0</v>
      </c>
      <c r="H28" s="23">
        <v>453319</v>
      </c>
      <c r="I28" s="23">
        <v>0</v>
      </c>
      <c r="J28" s="23">
        <v>0</v>
      </c>
      <c r="K28" s="24">
        <v>37729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491048</v>
      </c>
    </row>
    <row r="29" spans="1:22" x14ac:dyDescent="0.3">
      <c r="A29" s="19" t="s">
        <v>46</v>
      </c>
      <c r="B29" s="19" t="s">
        <v>82</v>
      </c>
      <c r="C29" s="20" t="s">
        <v>83</v>
      </c>
      <c r="D29" s="20">
        <v>2022</v>
      </c>
      <c r="E29" s="21" t="s">
        <v>32</v>
      </c>
      <c r="F29" s="22">
        <v>0</v>
      </c>
      <c r="G29" s="23">
        <v>157404</v>
      </c>
      <c r="H29" s="23">
        <v>32518</v>
      </c>
      <c r="I29" s="23">
        <v>0</v>
      </c>
      <c r="J29" s="23">
        <v>0</v>
      </c>
      <c r="K29" s="24">
        <v>14193</v>
      </c>
      <c r="L29" s="25" t="s">
        <v>114</v>
      </c>
      <c r="M29" s="26">
        <v>0</v>
      </c>
      <c r="N29" s="26">
        <v>2</v>
      </c>
      <c r="O29" s="26">
        <v>5</v>
      </c>
      <c r="P29" s="26">
        <v>5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12</v>
      </c>
      <c r="V29" s="28">
        <f t="shared" si="1"/>
        <v>204115</v>
      </c>
    </row>
    <row r="30" spans="1:22" x14ac:dyDescent="0.3">
      <c r="A30" s="19" t="s">
        <v>84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89640</v>
      </c>
      <c r="H30" s="23">
        <v>45000</v>
      </c>
      <c r="I30" s="23">
        <v>0</v>
      </c>
      <c r="J30" s="23">
        <v>0</v>
      </c>
      <c r="K30" s="24">
        <v>4896</v>
      </c>
      <c r="L30" s="25" t="s">
        <v>115</v>
      </c>
      <c r="M30" s="26">
        <v>0</v>
      </c>
      <c r="N30" s="26">
        <v>0</v>
      </c>
      <c r="O30" s="26">
        <v>2</v>
      </c>
      <c r="P30" s="26">
        <v>4</v>
      </c>
      <c r="Q30" s="26">
        <v>2</v>
      </c>
      <c r="R30" s="26">
        <v>0</v>
      </c>
      <c r="S30" s="26">
        <v>0</v>
      </c>
      <c r="T30" s="26">
        <v>0</v>
      </c>
      <c r="U30" s="27">
        <f t="shared" si="0"/>
        <v>8</v>
      </c>
      <c r="V30" s="28">
        <f t="shared" si="1"/>
        <v>139536</v>
      </c>
    </row>
    <row r="31" spans="1:22" x14ac:dyDescent="0.3">
      <c r="A31" s="19" t="s">
        <v>87</v>
      </c>
      <c r="B31" s="19" t="s">
        <v>88</v>
      </c>
      <c r="C31" s="20" t="s">
        <v>89</v>
      </c>
      <c r="D31" s="20">
        <v>2022</v>
      </c>
      <c r="E31" s="21" t="s">
        <v>32</v>
      </c>
      <c r="F31" s="22">
        <v>0</v>
      </c>
      <c r="G31" s="23">
        <v>653388</v>
      </c>
      <c r="H31" s="23">
        <v>120928</v>
      </c>
      <c r="I31" s="23">
        <v>0</v>
      </c>
      <c r="J31" s="23">
        <v>1130</v>
      </c>
      <c r="K31" s="24">
        <v>48000</v>
      </c>
      <c r="L31" s="25" t="s">
        <v>114</v>
      </c>
      <c r="M31" s="26">
        <v>0</v>
      </c>
      <c r="N31" s="26">
        <v>0</v>
      </c>
      <c r="O31" s="26">
        <v>16</v>
      </c>
      <c r="P31" s="26">
        <v>24</v>
      </c>
      <c r="Q31" s="26">
        <v>5</v>
      </c>
      <c r="R31" s="26">
        <v>0</v>
      </c>
      <c r="S31" s="26">
        <v>0</v>
      </c>
      <c r="T31" s="26">
        <v>0</v>
      </c>
      <c r="U31" s="27">
        <f t="shared" si="0"/>
        <v>45</v>
      </c>
      <c r="V31" s="28">
        <f t="shared" si="1"/>
        <v>823446</v>
      </c>
    </row>
    <row r="32" spans="1:22" x14ac:dyDescent="0.3">
      <c r="A32" s="19" t="s">
        <v>37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504741</v>
      </c>
      <c r="G32" s="23">
        <v>0</v>
      </c>
      <c r="H32" s="23">
        <v>156600</v>
      </c>
      <c r="I32" s="23">
        <v>0</v>
      </c>
      <c r="J32" s="23">
        <v>0</v>
      </c>
      <c r="K32" s="24">
        <v>58508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719849</v>
      </c>
    </row>
    <row r="33" spans="1:22" x14ac:dyDescent="0.3">
      <c r="A33" s="19" t="s">
        <v>29</v>
      </c>
      <c r="B33" s="19" t="s">
        <v>92</v>
      </c>
      <c r="C33" s="20" t="s">
        <v>93</v>
      </c>
      <c r="D33" s="20">
        <v>2022</v>
      </c>
      <c r="E33" s="21" t="s">
        <v>32</v>
      </c>
      <c r="F33" s="22">
        <v>0</v>
      </c>
      <c r="G33" s="23">
        <v>49008</v>
      </c>
      <c r="H33" s="23">
        <v>0</v>
      </c>
      <c r="I33" s="23">
        <v>0</v>
      </c>
      <c r="J33" s="23">
        <v>0</v>
      </c>
      <c r="K33" s="24">
        <v>3312</v>
      </c>
      <c r="L33" s="25" t="s">
        <v>114</v>
      </c>
      <c r="M33" s="26">
        <v>0</v>
      </c>
      <c r="N33" s="26">
        <v>0</v>
      </c>
      <c r="O33" s="26">
        <v>4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4</v>
      </c>
      <c r="V33" s="28">
        <f t="shared" si="1"/>
        <v>52320</v>
      </c>
    </row>
    <row r="34" spans="1:22" x14ac:dyDescent="0.3">
      <c r="A34" s="19" t="s">
        <v>37</v>
      </c>
      <c r="B34" s="19" t="s">
        <v>94</v>
      </c>
      <c r="C34" s="20" t="s">
        <v>95</v>
      </c>
      <c r="D34" s="20">
        <v>2022</v>
      </c>
      <c r="E34" s="21" t="s">
        <v>32</v>
      </c>
      <c r="F34" s="22">
        <v>451186</v>
      </c>
      <c r="G34" s="23">
        <v>0</v>
      </c>
      <c r="H34" s="23">
        <v>138960</v>
      </c>
      <c r="I34" s="23">
        <v>0</v>
      </c>
      <c r="J34" s="23">
        <v>0</v>
      </c>
      <c r="K34" s="24">
        <v>47041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637187</v>
      </c>
    </row>
    <row r="35" spans="1:22" x14ac:dyDescent="0.3">
      <c r="A35" s="19" t="s">
        <v>29</v>
      </c>
      <c r="B35" s="19" t="s">
        <v>96</v>
      </c>
      <c r="C35" s="20" t="s">
        <v>97</v>
      </c>
      <c r="D35" s="20">
        <v>2022</v>
      </c>
      <c r="E35" s="21" t="s">
        <v>32</v>
      </c>
      <c r="F35" s="22">
        <v>0</v>
      </c>
      <c r="G35" s="23">
        <v>232788</v>
      </c>
      <c r="H35" s="23">
        <v>21221</v>
      </c>
      <c r="I35" s="23">
        <v>0</v>
      </c>
      <c r="J35" s="23">
        <v>0</v>
      </c>
      <c r="K35" s="24">
        <v>21222</v>
      </c>
      <c r="L35" s="25" t="s">
        <v>114</v>
      </c>
      <c r="M35" s="26">
        <v>0</v>
      </c>
      <c r="N35" s="26">
        <v>0</v>
      </c>
      <c r="O35" s="26">
        <v>19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19</v>
      </c>
      <c r="V35" s="28">
        <f t="shared" si="1"/>
        <v>275231</v>
      </c>
    </row>
    <row r="36" spans="1:22" x14ac:dyDescent="0.3">
      <c r="A36" s="19" t="s">
        <v>84</v>
      </c>
      <c r="B36" s="19" t="s">
        <v>98</v>
      </c>
      <c r="C36" s="20" t="s">
        <v>99</v>
      </c>
      <c r="D36" s="20">
        <v>2022</v>
      </c>
      <c r="E36" s="21" t="s">
        <v>32</v>
      </c>
      <c r="F36" s="22">
        <v>0</v>
      </c>
      <c r="G36" s="23">
        <v>232608</v>
      </c>
      <c r="H36" s="23">
        <v>0</v>
      </c>
      <c r="I36" s="23">
        <v>0</v>
      </c>
      <c r="J36" s="23">
        <v>0</v>
      </c>
      <c r="K36" s="24">
        <v>16932</v>
      </c>
      <c r="L36" s="25" t="s">
        <v>114</v>
      </c>
      <c r="M36" s="26">
        <v>0</v>
      </c>
      <c r="N36" s="26">
        <v>0</v>
      </c>
      <c r="O36" s="26">
        <v>6</v>
      </c>
      <c r="P36" s="26">
        <v>8</v>
      </c>
      <c r="Q36" s="26">
        <v>2</v>
      </c>
      <c r="R36" s="26">
        <v>0</v>
      </c>
      <c r="S36" s="26">
        <v>0</v>
      </c>
      <c r="T36" s="26">
        <v>0</v>
      </c>
      <c r="U36" s="27">
        <f t="shared" si="0"/>
        <v>16</v>
      </c>
      <c r="V36" s="28">
        <f t="shared" si="1"/>
        <v>249540</v>
      </c>
    </row>
    <row r="37" spans="1:22" x14ac:dyDescent="0.3">
      <c r="A37" s="19" t="s">
        <v>100</v>
      </c>
      <c r="B37" s="19" t="s">
        <v>101</v>
      </c>
      <c r="C37" s="20" t="s">
        <v>102</v>
      </c>
      <c r="D37" s="20">
        <v>2022</v>
      </c>
      <c r="E37" s="21" t="s">
        <v>103</v>
      </c>
      <c r="F37" s="22">
        <v>10956</v>
      </c>
      <c r="G37" s="23">
        <v>49008</v>
      </c>
      <c r="H37" s="23">
        <v>49075</v>
      </c>
      <c r="I37" s="23">
        <v>4500</v>
      </c>
      <c r="J37" s="23">
        <v>0</v>
      </c>
      <c r="K37" s="24">
        <v>4900</v>
      </c>
      <c r="L37" s="25" t="s">
        <v>114</v>
      </c>
      <c r="M37" s="26">
        <v>0</v>
      </c>
      <c r="N37" s="26">
        <v>0</v>
      </c>
      <c r="O37" s="26">
        <v>4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4</v>
      </c>
      <c r="V37" s="28">
        <f t="shared" si="1"/>
        <v>118439</v>
      </c>
    </row>
    <row r="38" spans="1:22" x14ac:dyDescent="0.3">
      <c r="A38" s="19" t="s">
        <v>84</v>
      </c>
      <c r="B38" s="19" t="s">
        <v>104</v>
      </c>
      <c r="C38" s="20" t="s">
        <v>105</v>
      </c>
      <c r="D38" s="20">
        <v>2022</v>
      </c>
      <c r="E38" s="21" t="s">
        <v>32</v>
      </c>
      <c r="F38" s="22">
        <v>0</v>
      </c>
      <c r="G38" s="23">
        <v>103320</v>
      </c>
      <c r="H38" s="23">
        <v>0</v>
      </c>
      <c r="I38" s="23">
        <v>0</v>
      </c>
      <c r="J38" s="23">
        <v>0</v>
      </c>
      <c r="K38" s="24">
        <v>7879</v>
      </c>
      <c r="L38" s="25" t="s">
        <v>114</v>
      </c>
      <c r="M38" s="26">
        <v>0</v>
      </c>
      <c r="N38" s="26">
        <v>0</v>
      </c>
      <c r="O38" s="26">
        <v>6</v>
      </c>
      <c r="P38" s="26">
        <v>2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8</v>
      </c>
      <c r="V38" s="28">
        <f t="shared" si="1"/>
        <v>111199</v>
      </c>
    </row>
    <row r="39" spans="1:22" x14ac:dyDescent="0.3">
      <c r="A39" s="19" t="s">
        <v>106</v>
      </c>
      <c r="B39" s="19" t="s">
        <v>107</v>
      </c>
      <c r="C39" s="20" t="s">
        <v>108</v>
      </c>
      <c r="D39" s="20">
        <v>2022</v>
      </c>
      <c r="E39" s="21" t="s">
        <v>32</v>
      </c>
      <c r="F39" s="22">
        <v>0</v>
      </c>
      <c r="G39" s="23">
        <v>202344</v>
      </c>
      <c r="H39" s="23">
        <v>51625</v>
      </c>
      <c r="I39" s="23">
        <v>0</v>
      </c>
      <c r="J39" s="23">
        <v>0</v>
      </c>
      <c r="K39" s="24">
        <v>20000</v>
      </c>
      <c r="L39" s="25" t="s">
        <v>114</v>
      </c>
      <c r="M39" s="26">
        <v>0</v>
      </c>
      <c r="N39" s="26">
        <v>0</v>
      </c>
      <c r="O39" s="26">
        <v>8</v>
      </c>
      <c r="P39" s="26">
        <v>7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15</v>
      </c>
      <c r="V39" s="28">
        <f t="shared" si="1"/>
        <v>273969</v>
      </c>
    </row>
    <row r="40" spans="1:22" x14ac:dyDescent="0.3">
      <c r="A40" s="19" t="s">
        <v>109</v>
      </c>
      <c r="B40" s="19" t="s">
        <v>110</v>
      </c>
      <c r="C40" s="20" t="s">
        <v>111</v>
      </c>
      <c r="D40" s="20">
        <v>2022</v>
      </c>
      <c r="E40" s="21" t="s">
        <v>32</v>
      </c>
      <c r="F40" s="22">
        <v>0</v>
      </c>
      <c r="G40" s="23">
        <v>453324</v>
      </c>
      <c r="H40" s="23">
        <v>0</v>
      </c>
      <c r="I40" s="23">
        <v>0</v>
      </c>
      <c r="J40" s="23">
        <v>0</v>
      </c>
      <c r="K40" s="24">
        <v>23885</v>
      </c>
      <c r="L40" s="25" t="s">
        <v>114</v>
      </c>
      <c r="M40" s="26">
        <v>0</v>
      </c>
      <c r="N40" s="26">
        <v>0</v>
      </c>
      <c r="O40" s="26">
        <v>37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37</v>
      </c>
      <c r="V40" s="28">
        <f t="shared" si="1"/>
        <v>477209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</sheetData>
  <autoFilter ref="A8:V8" xr:uid="{2CC9015C-43B2-4D53-A24F-B8A77D61026E}"/>
  <conditionalFormatting sqref="V9:V50">
    <cfRule type="cellIs" dxfId="3" priority="4" operator="lessThan">
      <formula>0</formula>
    </cfRule>
  </conditionalFormatting>
  <conditionalFormatting sqref="V9:V50">
    <cfRule type="expression" dxfId="2" priority="3">
      <formula>#REF!&lt;0</formula>
    </cfRule>
  </conditionalFormatting>
  <conditionalFormatting sqref="D9:D50">
    <cfRule type="expression" dxfId="1" priority="1">
      <formula>OR($D9&gt;2022,AND($D9&lt;2022,$D9&lt;&gt;""))</formula>
    </cfRule>
  </conditionalFormatting>
  <conditionalFormatting sqref="C9:C50">
    <cfRule type="expression" dxfId="0" priority="5">
      <formula>(#REF!&gt;1)</formula>
    </cfRule>
  </conditionalFormatting>
  <dataValidations count="3">
    <dataValidation type="list" allowBlank="1" showInputMessage="1" showErrorMessage="1" sqref="L9:L50" xr:uid="{A903AFB2-4E07-436D-92D6-9BB2FA7555FA}">
      <formula1>"N/A, FMR, Actual Rent"</formula1>
    </dataValidation>
    <dataValidation type="list" allowBlank="1" showInputMessage="1" showErrorMessage="1" sqref="E9:E50" xr:uid="{952DCA4C-5AF9-4EBD-AC40-9FF06F419E87}">
      <formula1>"PH, TH, Joint TH &amp; PH-RRH, HMIS, SSO, TRA, PRA, SRA, S+C/SRO"</formula1>
    </dataValidation>
    <dataValidation allowBlank="1" showErrorMessage="1" sqref="A8:V8" xr:uid="{624A85E5-F20F-49C3-B64B-26990B26158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2021-03-06T21:41:08Z</dcterms:created>
  <dcterms:modified xsi:type="dcterms:W3CDTF">2021-05-20T14:01:31Z</dcterms:modified>
</cp:coreProperties>
</file>