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TX-600\"/>
    </mc:Choice>
  </mc:AlternateContent>
  <xr:revisionPtr revIDLastSave="0" documentId="13_ncr:1_{CE25A8B5-E015-43ED-9251-95B9B8FD8BDA}" xr6:coauthVersionLast="46" xr6:coauthVersionMax="46" xr10:uidLastSave="{00000000-0000-0000-0000-000000000000}"/>
  <bookViews>
    <workbookView xWindow="-108" yWindow="-108" windowWidth="27288" windowHeight="17664" xr2:uid="{09A3CA15-480E-46DE-86C2-5495EAE6C1D2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1" i="1" l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B5" i="1" s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<sst xmlns="http://schemas.openxmlformats.org/spreadsheetml/2006/main" count="149" uniqueCount="99">
  <si>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</si>
  <si>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</si>
  <si>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</si>
  <si>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</si>
  <si>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</si>
  <si>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</si>
  <si>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</si>
  <si>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</si>
  <si>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</si>
  <si>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</si>
  <si>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</si>
  <si>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</si>
  <si>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</si>
  <si>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</si>
  <si>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</si>
  <si>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</si>
  <si>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</si>
  <si>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</si>
  <si>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</si>
  <si>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</si>
  <si>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</si>
  <si>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</si>
  <si>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</si>
  <si>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</si>
  <si>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</si>
  <si>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</si>
  <si>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</si>
  <si>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</si>
  <si>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TX-600</t>
  </si>
  <si>
    <t>Housing Crisis Center, Inc.</t>
  </si>
  <si>
    <t>Permanent Housing Services</t>
  </si>
  <si>
    <t>TX0047L6T002011</t>
  </si>
  <si>
    <t>PH</t>
  </si>
  <si>
    <t/>
  </si>
  <si>
    <t>Fort Worth</t>
  </si>
  <si>
    <t>Dallas City &amp; County, Irving CoC</t>
  </si>
  <si>
    <t>Metro Dallas Homeless Alliance</t>
  </si>
  <si>
    <t xml:space="preserve">CitySquare </t>
  </si>
  <si>
    <t>Destination Home (Combo Irving)</t>
  </si>
  <si>
    <t>TX0054L6T002013</t>
  </si>
  <si>
    <t>PWA Coalition of Dallas, Inc. d/b/a AIDS Services of Dallas</t>
  </si>
  <si>
    <t>Hillcrest House 2019</t>
  </si>
  <si>
    <t>TX0059L6T002012</t>
  </si>
  <si>
    <t>Veterans Housing Partnership</t>
  </si>
  <si>
    <t>TX0068L6T002013</t>
  </si>
  <si>
    <t>Promise House, Inc.</t>
  </si>
  <si>
    <t>Promise House Wesley Inn</t>
  </si>
  <si>
    <t>TX0070L6T002013</t>
  </si>
  <si>
    <t>Joint TH &amp; PH-RRH</t>
  </si>
  <si>
    <t>Metrocare Services</t>
  </si>
  <si>
    <t>Safe Haven</t>
  </si>
  <si>
    <t>TX0071L6T002013</t>
  </si>
  <si>
    <t>SH</t>
  </si>
  <si>
    <t>CITY OF DALLAS</t>
  </si>
  <si>
    <t>Shelter Plus Care</t>
  </si>
  <si>
    <t>TX0072L6T002013</t>
  </si>
  <si>
    <t>My Residence- Rapid Program</t>
  </si>
  <si>
    <t>TX0085L6T002013</t>
  </si>
  <si>
    <t>Leasing (Consolidated)</t>
  </si>
  <si>
    <t>TX0256L6T002008</t>
  </si>
  <si>
    <t>Permanent Housing (Family) ACE</t>
  </si>
  <si>
    <t>TX0284L6T002009</t>
  </si>
  <si>
    <t>Family Gateway, Inc.</t>
  </si>
  <si>
    <t>PSH 18</t>
  </si>
  <si>
    <t>TX0285L6T002009</t>
  </si>
  <si>
    <t>OnTRAC Permanent Housing</t>
  </si>
  <si>
    <t>TX0307L6T002010</t>
  </si>
  <si>
    <t>Home Again</t>
  </si>
  <si>
    <t>TX0379L6T002006</t>
  </si>
  <si>
    <t>CAS FY2019</t>
  </si>
  <si>
    <t>TX0404L6T002005</t>
  </si>
  <si>
    <t>SSO</t>
  </si>
  <si>
    <t>HMIS 2018 COMBINED</t>
  </si>
  <si>
    <t>TX0405L6T002005</t>
  </si>
  <si>
    <t>Promise House Rapid Rehousing Program</t>
  </si>
  <si>
    <t>TX0445L6T002004</t>
  </si>
  <si>
    <t>OnTRAC Dallas TH/RRH</t>
  </si>
  <si>
    <t>TX0489L6T002003</t>
  </si>
  <si>
    <t>Hope's Door Inc.</t>
  </si>
  <si>
    <t>TH-RRH Project 2019</t>
  </si>
  <si>
    <t>TX0490L6T002003</t>
  </si>
  <si>
    <t>Texas Muslim Women's Foundation, Inc.</t>
  </si>
  <si>
    <t>Texas Muslim Women's Foundation Transitional Housing and Rapid Rehousing Renewal FY2019</t>
  </si>
  <si>
    <t>TX0518L6T002002</t>
  </si>
  <si>
    <t>Shelter Ministries of Dallas dba Austin Street Center</t>
  </si>
  <si>
    <t>Rapid Rehousing</t>
  </si>
  <si>
    <t>TX0545L6T002001</t>
  </si>
  <si>
    <t>Bridge Steps</t>
  </si>
  <si>
    <t>New Project Application FY19 Bridge Steps</t>
  </si>
  <si>
    <t>TX0546L6T002001</t>
  </si>
  <si>
    <t>FG Rapid Rehousing</t>
  </si>
  <si>
    <t>TX0548L6T002001</t>
  </si>
  <si>
    <t>City of McKinney</t>
  </si>
  <si>
    <t>City of McKinney Rapid Rehousing</t>
  </si>
  <si>
    <t>TX0550L6T002001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</si>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</sst>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45CF-25A2-4C49-A0F7-A8DEAF380DAC}">
  <sheetPr codeName="Sheet339">
    <pageSetUpPr fitToPage="1"/>
  </sheetPr>
  <dimension ref="A1:V4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95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96</v>
      </c>
      <c r="B5" s="34">
        <f ca="1">SUM(OFFSET(V8,1,0,500,1))</f>
        <v>18001917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283983</v>
      </c>
      <c r="G9" s="23">
        <v>0</v>
      </c>
      <c r="H9" s="23">
        <v>90000</v>
      </c>
      <c r="I9" s="23">
        <v>6480</v>
      </c>
      <c r="J9" s="23">
        <v>0</v>
      </c>
      <c r="K9" s="24">
        <v>22278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41" si="0">SUM(M9:T9)</f>
        <v>0</v>
      </c>
      <c r="V9" s="28">
        <f t="shared" ref="V9:V41" si="1">SUM(F9:K9)</f>
        <v>402741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2977173</v>
      </c>
      <c r="G10" s="23">
        <v>0</v>
      </c>
      <c r="H10" s="23">
        <v>672909</v>
      </c>
      <c r="I10" s="23">
        <v>112924</v>
      </c>
      <c r="J10" s="23">
        <v>0</v>
      </c>
      <c r="K10" s="24">
        <v>115331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3878337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0</v>
      </c>
      <c r="G11" s="23">
        <v>0</v>
      </c>
      <c r="H11" s="23">
        <v>293709</v>
      </c>
      <c r="I11" s="23">
        <v>718997</v>
      </c>
      <c r="J11" s="23">
        <v>0</v>
      </c>
      <c r="K11" s="24">
        <v>54255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1066961</v>
      </c>
    </row>
    <row r="12" spans="1:22" x14ac:dyDescent="0.3">
      <c r="A12" s="19" t="s">
        <v>29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373020</v>
      </c>
      <c r="G12" s="23">
        <v>0</v>
      </c>
      <c r="H12" s="23">
        <v>100115</v>
      </c>
      <c r="I12" s="23">
        <v>6480</v>
      </c>
      <c r="J12" s="23">
        <v>0</v>
      </c>
      <c r="K12" s="24">
        <v>34000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513615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48</v>
      </c>
      <c r="F13" s="22">
        <v>0</v>
      </c>
      <c r="G13" s="23">
        <v>81648</v>
      </c>
      <c r="H13" s="23">
        <v>83128</v>
      </c>
      <c r="I13" s="23">
        <v>31724</v>
      </c>
      <c r="J13" s="23">
        <v>0</v>
      </c>
      <c r="K13" s="24">
        <v>13371</v>
      </c>
      <c r="L13" s="25" t="s">
        <v>97</v>
      </c>
      <c r="M13" s="26">
        <v>0</v>
      </c>
      <c r="N13" s="26">
        <v>0</v>
      </c>
      <c r="O13" s="26">
        <v>6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6</v>
      </c>
      <c r="V13" s="28">
        <f t="shared" si="1"/>
        <v>209871</v>
      </c>
    </row>
    <row r="14" spans="1:22" x14ac:dyDescent="0.3">
      <c r="A14" s="19" t="s">
        <v>49</v>
      </c>
      <c r="B14" s="19" t="s">
        <v>50</v>
      </c>
      <c r="C14" s="20" t="s">
        <v>51</v>
      </c>
      <c r="D14" s="20">
        <v>2022</v>
      </c>
      <c r="E14" s="21" t="s">
        <v>52</v>
      </c>
      <c r="F14" s="22">
        <v>171731</v>
      </c>
      <c r="G14" s="23">
        <v>0</v>
      </c>
      <c r="H14" s="23">
        <v>90515</v>
      </c>
      <c r="I14" s="23">
        <v>123568</v>
      </c>
      <c r="J14" s="23">
        <v>0</v>
      </c>
      <c r="K14" s="24">
        <v>18251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404065</v>
      </c>
    </row>
    <row r="15" spans="1:22" x14ac:dyDescent="0.3">
      <c r="A15" s="19" t="s">
        <v>53</v>
      </c>
      <c r="B15" s="19" t="s">
        <v>54</v>
      </c>
      <c r="C15" s="20" t="s">
        <v>55</v>
      </c>
      <c r="D15" s="20">
        <v>2022</v>
      </c>
      <c r="E15" s="21" t="s">
        <v>32</v>
      </c>
      <c r="F15" s="22">
        <v>0</v>
      </c>
      <c r="G15" s="23">
        <v>913476</v>
      </c>
      <c r="H15" s="23">
        <v>65040</v>
      </c>
      <c r="I15" s="23">
        <v>0</v>
      </c>
      <c r="J15" s="23">
        <v>0</v>
      </c>
      <c r="K15" s="24">
        <v>47458</v>
      </c>
      <c r="L15" s="25" t="s">
        <v>98</v>
      </c>
      <c r="M15" s="26">
        <v>0</v>
      </c>
      <c r="N15" s="26">
        <v>0</v>
      </c>
      <c r="O15" s="26">
        <v>67</v>
      </c>
      <c r="P15" s="26">
        <v>10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77</v>
      </c>
      <c r="V15" s="28">
        <f t="shared" si="1"/>
        <v>1025974</v>
      </c>
    </row>
    <row r="16" spans="1:22" x14ac:dyDescent="0.3">
      <c r="A16" s="19" t="s">
        <v>29</v>
      </c>
      <c r="B16" s="19" t="s">
        <v>56</v>
      </c>
      <c r="C16" s="20" t="s">
        <v>57</v>
      </c>
      <c r="D16" s="20">
        <v>2022</v>
      </c>
      <c r="E16" s="21" t="s">
        <v>32</v>
      </c>
      <c r="F16" s="22">
        <v>0</v>
      </c>
      <c r="G16" s="23">
        <v>320160</v>
      </c>
      <c r="H16" s="23">
        <v>105523</v>
      </c>
      <c r="I16" s="23">
        <v>0</v>
      </c>
      <c r="J16" s="23">
        <v>0</v>
      </c>
      <c r="K16" s="24">
        <v>22000</v>
      </c>
      <c r="L16" s="25" t="s">
        <v>98</v>
      </c>
      <c r="M16" s="26">
        <v>0</v>
      </c>
      <c r="N16" s="26">
        <v>0</v>
      </c>
      <c r="O16" s="26">
        <v>30</v>
      </c>
      <c r="P16" s="26">
        <v>7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37</v>
      </c>
      <c r="V16" s="28">
        <f t="shared" si="1"/>
        <v>447683</v>
      </c>
    </row>
    <row r="17" spans="1:22" x14ac:dyDescent="0.3">
      <c r="A17" s="19" t="s">
        <v>49</v>
      </c>
      <c r="B17" s="19" t="s">
        <v>58</v>
      </c>
      <c r="C17" s="20" t="s">
        <v>59</v>
      </c>
      <c r="D17" s="20">
        <v>2022</v>
      </c>
      <c r="E17" s="21" t="s">
        <v>32</v>
      </c>
      <c r="F17" s="22">
        <v>3030106</v>
      </c>
      <c r="G17" s="23">
        <v>0</v>
      </c>
      <c r="H17" s="23">
        <v>460974</v>
      </c>
      <c r="I17" s="23">
        <v>446335</v>
      </c>
      <c r="J17" s="23">
        <v>3237</v>
      </c>
      <c r="K17" s="24">
        <v>138454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4079106</v>
      </c>
    </row>
    <row r="18" spans="1:22" x14ac:dyDescent="0.3">
      <c r="A18" s="19" t="s">
        <v>29</v>
      </c>
      <c r="B18" s="19" t="s">
        <v>60</v>
      </c>
      <c r="C18" s="20" t="s">
        <v>61</v>
      </c>
      <c r="D18" s="20">
        <v>2022</v>
      </c>
      <c r="E18" s="21" t="s">
        <v>32</v>
      </c>
      <c r="F18" s="22">
        <v>289718</v>
      </c>
      <c r="G18" s="23">
        <v>0</v>
      </c>
      <c r="H18" s="23">
        <v>92174</v>
      </c>
      <c r="I18" s="23">
        <v>6480</v>
      </c>
      <c r="J18" s="23">
        <v>0</v>
      </c>
      <c r="K18" s="24">
        <v>20000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408372</v>
      </c>
    </row>
    <row r="19" spans="1:22" x14ac:dyDescent="0.3">
      <c r="A19" s="19" t="s">
        <v>62</v>
      </c>
      <c r="B19" s="19" t="s">
        <v>63</v>
      </c>
      <c r="C19" s="20" t="s">
        <v>64</v>
      </c>
      <c r="D19" s="20">
        <v>2022</v>
      </c>
      <c r="E19" s="21" t="s">
        <v>32</v>
      </c>
      <c r="F19" s="22">
        <v>262578</v>
      </c>
      <c r="G19" s="23">
        <v>0</v>
      </c>
      <c r="H19" s="23">
        <v>46620</v>
      </c>
      <c r="I19" s="23">
        <v>0</v>
      </c>
      <c r="J19" s="23">
        <v>0</v>
      </c>
      <c r="K19" s="24">
        <v>15978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325176</v>
      </c>
    </row>
    <row r="20" spans="1:22" x14ac:dyDescent="0.3">
      <c r="A20" s="19" t="s">
        <v>37</v>
      </c>
      <c r="B20" s="19" t="s">
        <v>65</v>
      </c>
      <c r="C20" s="20" t="s">
        <v>66</v>
      </c>
      <c r="D20" s="20">
        <v>2022</v>
      </c>
      <c r="E20" s="21" t="s">
        <v>32</v>
      </c>
      <c r="F20" s="22">
        <v>0</v>
      </c>
      <c r="G20" s="23">
        <v>280728</v>
      </c>
      <c r="H20" s="23">
        <v>0</v>
      </c>
      <c r="I20" s="23">
        <v>0</v>
      </c>
      <c r="J20" s="23">
        <v>0</v>
      </c>
      <c r="K20" s="24">
        <v>9977</v>
      </c>
      <c r="L20" s="25" t="s">
        <v>97</v>
      </c>
      <c r="M20" s="26">
        <v>0</v>
      </c>
      <c r="N20" s="26">
        <v>4</v>
      </c>
      <c r="O20" s="26">
        <v>17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21</v>
      </c>
      <c r="V20" s="28">
        <f t="shared" si="1"/>
        <v>290705</v>
      </c>
    </row>
    <row r="21" spans="1:22" x14ac:dyDescent="0.3">
      <c r="A21" s="19" t="s">
        <v>29</v>
      </c>
      <c r="B21" s="19" t="s">
        <v>67</v>
      </c>
      <c r="C21" s="20" t="s">
        <v>68</v>
      </c>
      <c r="D21" s="20">
        <v>2022</v>
      </c>
      <c r="E21" s="21" t="s">
        <v>32</v>
      </c>
      <c r="F21" s="22">
        <v>0</v>
      </c>
      <c r="G21" s="23">
        <v>312984</v>
      </c>
      <c r="H21" s="23">
        <v>112820</v>
      </c>
      <c r="I21" s="23">
        <v>0</v>
      </c>
      <c r="J21" s="23">
        <v>0</v>
      </c>
      <c r="K21" s="24">
        <v>27310</v>
      </c>
      <c r="L21" s="25" t="s">
        <v>97</v>
      </c>
      <c r="M21" s="26">
        <v>0</v>
      </c>
      <c r="N21" s="26">
        <v>0</v>
      </c>
      <c r="O21" s="26">
        <v>0</v>
      </c>
      <c r="P21" s="26">
        <v>18</v>
      </c>
      <c r="Q21" s="26">
        <v>1</v>
      </c>
      <c r="R21" s="26">
        <v>0</v>
      </c>
      <c r="S21" s="26">
        <v>0</v>
      </c>
      <c r="T21" s="26">
        <v>0</v>
      </c>
      <c r="U21" s="27">
        <f t="shared" si="0"/>
        <v>19</v>
      </c>
      <c r="V21" s="28">
        <f t="shared" si="1"/>
        <v>453114</v>
      </c>
    </row>
    <row r="22" spans="1:22" x14ac:dyDescent="0.3">
      <c r="A22" s="19" t="s">
        <v>36</v>
      </c>
      <c r="B22" s="19" t="s">
        <v>69</v>
      </c>
      <c r="C22" s="20" t="s">
        <v>70</v>
      </c>
      <c r="D22" s="20">
        <v>2022</v>
      </c>
      <c r="E22" s="21" t="s">
        <v>71</v>
      </c>
      <c r="F22" s="22">
        <v>0</v>
      </c>
      <c r="G22" s="23">
        <v>0</v>
      </c>
      <c r="H22" s="23">
        <v>314605</v>
      </c>
      <c r="I22" s="23">
        <v>0</v>
      </c>
      <c r="J22" s="23">
        <v>0</v>
      </c>
      <c r="K22" s="24">
        <v>17651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332256</v>
      </c>
    </row>
    <row r="23" spans="1:22" x14ac:dyDescent="0.3">
      <c r="A23" s="19" t="s">
        <v>36</v>
      </c>
      <c r="B23" s="19" t="s">
        <v>72</v>
      </c>
      <c r="C23" s="20" t="s">
        <v>73</v>
      </c>
      <c r="D23" s="20">
        <v>2022</v>
      </c>
      <c r="E23" s="21" t="s">
        <v>15</v>
      </c>
      <c r="F23" s="22">
        <v>0</v>
      </c>
      <c r="G23" s="23">
        <v>0</v>
      </c>
      <c r="H23" s="23">
        <v>0</v>
      </c>
      <c r="I23" s="23">
        <v>0</v>
      </c>
      <c r="J23" s="23">
        <v>454600</v>
      </c>
      <c r="K23" s="24">
        <v>45400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500000</v>
      </c>
    </row>
    <row r="24" spans="1:22" x14ac:dyDescent="0.3">
      <c r="A24" s="19" t="s">
        <v>45</v>
      </c>
      <c r="B24" s="19" t="s">
        <v>74</v>
      </c>
      <c r="C24" s="20" t="s">
        <v>75</v>
      </c>
      <c r="D24" s="20">
        <v>2022</v>
      </c>
      <c r="E24" s="21" t="s">
        <v>32</v>
      </c>
      <c r="F24" s="22">
        <v>0</v>
      </c>
      <c r="G24" s="23">
        <v>149160</v>
      </c>
      <c r="H24" s="23">
        <v>36969</v>
      </c>
      <c r="I24" s="23">
        <v>0</v>
      </c>
      <c r="J24" s="23">
        <v>1837</v>
      </c>
      <c r="K24" s="24">
        <v>13672</v>
      </c>
      <c r="L24" s="25" t="s">
        <v>97</v>
      </c>
      <c r="M24" s="26">
        <v>0</v>
      </c>
      <c r="N24" s="26">
        <v>0</v>
      </c>
      <c r="O24" s="26">
        <v>5</v>
      </c>
      <c r="P24" s="26">
        <v>5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10</v>
      </c>
      <c r="V24" s="28">
        <f t="shared" si="1"/>
        <v>201638</v>
      </c>
    </row>
    <row r="25" spans="1:22" x14ac:dyDescent="0.3">
      <c r="A25" s="19" t="s">
        <v>37</v>
      </c>
      <c r="B25" s="19" t="s">
        <v>76</v>
      </c>
      <c r="C25" s="20" t="s">
        <v>77</v>
      </c>
      <c r="D25" s="20">
        <v>2022</v>
      </c>
      <c r="E25" s="21" t="s">
        <v>48</v>
      </c>
      <c r="F25" s="22">
        <v>40800</v>
      </c>
      <c r="G25" s="23">
        <v>77868</v>
      </c>
      <c r="H25" s="23">
        <v>59915</v>
      </c>
      <c r="I25" s="23">
        <v>13200</v>
      </c>
      <c r="J25" s="23">
        <v>0</v>
      </c>
      <c r="K25" s="24">
        <v>9427</v>
      </c>
      <c r="L25" s="25" t="s">
        <v>97</v>
      </c>
      <c r="M25" s="26">
        <v>0</v>
      </c>
      <c r="N25" s="26">
        <v>3</v>
      </c>
      <c r="O25" s="26">
        <v>3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6</v>
      </c>
      <c r="V25" s="28">
        <f t="shared" si="1"/>
        <v>201210</v>
      </c>
    </row>
    <row r="26" spans="1:22" x14ac:dyDescent="0.3">
      <c r="A26" s="19" t="s">
        <v>78</v>
      </c>
      <c r="B26" s="19" t="s">
        <v>79</v>
      </c>
      <c r="C26" s="20" t="s">
        <v>80</v>
      </c>
      <c r="D26" s="20">
        <v>2022</v>
      </c>
      <c r="E26" s="21" t="s">
        <v>48</v>
      </c>
      <c r="F26" s="22">
        <v>0</v>
      </c>
      <c r="G26" s="23">
        <v>380064</v>
      </c>
      <c r="H26" s="23">
        <v>57220</v>
      </c>
      <c r="I26" s="23">
        <v>0</v>
      </c>
      <c r="J26" s="23">
        <v>0</v>
      </c>
      <c r="K26" s="24">
        <v>25000</v>
      </c>
      <c r="L26" s="25" t="s">
        <v>97</v>
      </c>
      <c r="M26" s="26">
        <v>0</v>
      </c>
      <c r="N26" s="26">
        <v>0</v>
      </c>
      <c r="O26" s="26">
        <v>2</v>
      </c>
      <c r="P26" s="26">
        <v>14</v>
      </c>
      <c r="Q26" s="26">
        <v>6</v>
      </c>
      <c r="R26" s="26">
        <v>0</v>
      </c>
      <c r="S26" s="26">
        <v>0</v>
      </c>
      <c r="T26" s="26">
        <v>0</v>
      </c>
      <c r="U26" s="27">
        <f t="shared" si="0"/>
        <v>22</v>
      </c>
      <c r="V26" s="28">
        <f t="shared" si="1"/>
        <v>462284</v>
      </c>
    </row>
    <row r="27" spans="1:22" x14ac:dyDescent="0.3">
      <c r="A27" s="19" t="s">
        <v>81</v>
      </c>
      <c r="B27" s="19" t="s">
        <v>82</v>
      </c>
      <c r="C27" s="20" t="s">
        <v>83</v>
      </c>
      <c r="D27" s="20">
        <v>2022</v>
      </c>
      <c r="E27" s="21" t="s">
        <v>48</v>
      </c>
      <c r="F27" s="22">
        <v>60672</v>
      </c>
      <c r="G27" s="23">
        <v>140088</v>
      </c>
      <c r="H27" s="23">
        <v>54275</v>
      </c>
      <c r="I27" s="23">
        <v>3000</v>
      </c>
      <c r="J27" s="23">
        <v>9042</v>
      </c>
      <c r="K27" s="24">
        <v>23588</v>
      </c>
      <c r="L27" s="25" t="s">
        <v>98</v>
      </c>
      <c r="M27" s="26">
        <v>0</v>
      </c>
      <c r="N27" s="26">
        <v>0</v>
      </c>
      <c r="O27" s="26">
        <v>6</v>
      </c>
      <c r="P27" s="26">
        <v>5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11</v>
      </c>
      <c r="V27" s="28">
        <f t="shared" si="1"/>
        <v>290665</v>
      </c>
    </row>
    <row r="28" spans="1:22" x14ac:dyDescent="0.3">
      <c r="A28" s="19" t="s">
        <v>84</v>
      </c>
      <c r="B28" s="19" t="s">
        <v>85</v>
      </c>
      <c r="C28" s="20" t="s">
        <v>86</v>
      </c>
      <c r="D28" s="20">
        <v>2022</v>
      </c>
      <c r="E28" s="21" t="s">
        <v>32</v>
      </c>
      <c r="F28" s="22">
        <v>0</v>
      </c>
      <c r="G28" s="23">
        <v>1279152</v>
      </c>
      <c r="H28" s="23">
        <v>38916</v>
      </c>
      <c r="I28" s="23">
        <v>0</v>
      </c>
      <c r="J28" s="23">
        <v>0</v>
      </c>
      <c r="K28" s="24">
        <v>0</v>
      </c>
      <c r="L28" s="25" t="s">
        <v>97</v>
      </c>
      <c r="M28" s="26">
        <v>0</v>
      </c>
      <c r="N28" s="26">
        <v>0</v>
      </c>
      <c r="O28" s="26">
        <v>94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7">
        <f t="shared" si="0"/>
        <v>94</v>
      </c>
      <c r="V28" s="28">
        <f t="shared" si="1"/>
        <v>1318068</v>
      </c>
    </row>
    <row r="29" spans="1:22" x14ac:dyDescent="0.3">
      <c r="A29" s="19" t="s">
        <v>87</v>
      </c>
      <c r="B29" s="19" t="s">
        <v>88</v>
      </c>
      <c r="C29" s="20" t="s">
        <v>89</v>
      </c>
      <c r="D29" s="20">
        <v>2022</v>
      </c>
      <c r="E29" s="21" t="s">
        <v>32</v>
      </c>
      <c r="F29" s="22">
        <v>0</v>
      </c>
      <c r="G29" s="23">
        <v>381024</v>
      </c>
      <c r="H29" s="23">
        <v>81154</v>
      </c>
      <c r="I29" s="23">
        <v>0</v>
      </c>
      <c r="J29" s="23">
        <v>0</v>
      </c>
      <c r="K29" s="24">
        <v>37521</v>
      </c>
      <c r="L29" s="25" t="s">
        <v>97</v>
      </c>
      <c r="M29" s="26">
        <v>0</v>
      </c>
      <c r="N29" s="26">
        <v>0</v>
      </c>
      <c r="O29" s="26">
        <v>28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28</v>
      </c>
      <c r="V29" s="28">
        <f t="shared" si="1"/>
        <v>499699</v>
      </c>
    </row>
    <row r="30" spans="1:22" x14ac:dyDescent="0.3">
      <c r="A30" s="19" t="s">
        <v>62</v>
      </c>
      <c r="B30" s="19" t="s">
        <v>90</v>
      </c>
      <c r="C30" s="20" t="s">
        <v>91</v>
      </c>
      <c r="D30" s="20">
        <v>2022</v>
      </c>
      <c r="E30" s="21" t="s">
        <v>32</v>
      </c>
      <c r="F30" s="22">
        <v>0</v>
      </c>
      <c r="G30" s="23">
        <v>315672</v>
      </c>
      <c r="H30" s="23">
        <v>46607</v>
      </c>
      <c r="I30" s="23">
        <v>0</v>
      </c>
      <c r="J30" s="23">
        <v>0</v>
      </c>
      <c r="K30" s="24">
        <v>0</v>
      </c>
      <c r="L30" s="25" t="s">
        <v>97</v>
      </c>
      <c r="M30" s="26">
        <v>0</v>
      </c>
      <c r="N30" s="26">
        <v>0</v>
      </c>
      <c r="O30" s="26">
        <v>0</v>
      </c>
      <c r="P30" s="26">
        <v>13</v>
      </c>
      <c r="Q30" s="26">
        <v>5</v>
      </c>
      <c r="R30" s="26">
        <v>0</v>
      </c>
      <c r="S30" s="26">
        <v>0</v>
      </c>
      <c r="T30" s="26">
        <v>0</v>
      </c>
      <c r="U30" s="27">
        <f t="shared" si="0"/>
        <v>18</v>
      </c>
      <c r="V30" s="28">
        <f t="shared" si="1"/>
        <v>362279</v>
      </c>
    </row>
    <row r="31" spans="1:22" x14ac:dyDescent="0.3">
      <c r="A31" s="19" t="s">
        <v>92</v>
      </c>
      <c r="B31" s="19" t="s">
        <v>93</v>
      </c>
      <c r="C31" s="20" t="s">
        <v>94</v>
      </c>
      <c r="D31" s="20">
        <v>2022</v>
      </c>
      <c r="E31" s="21" t="s">
        <v>48</v>
      </c>
      <c r="F31" s="22">
        <v>0</v>
      </c>
      <c r="G31" s="23">
        <v>227280</v>
      </c>
      <c r="H31" s="23">
        <v>100818</v>
      </c>
      <c r="I31" s="23">
        <v>0</v>
      </c>
      <c r="J31" s="23">
        <v>0</v>
      </c>
      <c r="K31" s="24">
        <v>0</v>
      </c>
      <c r="L31" s="25" t="s">
        <v>97</v>
      </c>
      <c r="M31" s="26">
        <v>0</v>
      </c>
      <c r="N31" s="26">
        <v>0</v>
      </c>
      <c r="O31" s="26">
        <v>2</v>
      </c>
      <c r="P31" s="26">
        <v>2</v>
      </c>
      <c r="Q31" s="26">
        <v>8</v>
      </c>
      <c r="R31" s="26">
        <v>0</v>
      </c>
      <c r="S31" s="26">
        <v>0</v>
      </c>
      <c r="T31" s="26">
        <v>0</v>
      </c>
      <c r="U31" s="27">
        <f t="shared" si="0"/>
        <v>12</v>
      </c>
      <c r="V31" s="28">
        <f t="shared" si="1"/>
        <v>328098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  <row r="39" spans="1:22" x14ac:dyDescent="0.3">
      <c r="A39" s="19"/>
      <c r="B39" s="19"/>
      <c r="C39" s="20"/>
      <c r="D39" s="20"/>
      <c r="E39" s="21"/>
      <c r="F39" s="22"/>
      <c r="G39" s="23"/>
      <c r="H39" s="23"/>
      <c r="I39" s="23"/>
      <c r="J39" s="23"/>
      <c r="K39" s="24"/>
      <c r="L39" s="25"/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0</v>
      </c>
    </row>
    <row r="40" spans="1:22" x14ac:dyDescent="0.3">
      <c r="A40" s="19"/>
      <c r="B40" s="19"/>
      <c r="C40" s="20"/>
      <c r="D40" s="20"/>
      <c r="E40" s="21"/>
      <c r="F40" s="22"/>
      <c r="G40" s="23"/>
      <c r="H40" s="23"/>
      <c r="I40" s="23"/>
      <c r="J40" s="23"/>
      <c r="K40" s="24"/>
      <c r="L40" s="25"/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0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</sheetData>
  <autoFilter ref="A8:V8" xr:uid="{750089EB-023C-459F-97D1-08DD149C382A}"/>
  <conditionalFormatting sqref="V9:V41">
    <cfRule type="cellIs" dxfId="3" priority="4" operator="lessThan">
      <formula>0</formula>
    </cfRule>
  </conditionalFormatting>
  <conditionalFormatting sqref="V9:V41">
    <cfRule type="expression" dxfId="2" priority="3">
      <formula>#REF!&lt;0</formula>
    </cfRule>
  </conditionalFormatting>
  <conditionalFormatting sqref="D9:D41">
    <cfRule type="expression" dxfId="1" priority="1">
      <formula>OR($D9&gt;2022,AND($D9&lt;2022,$D9&lt;&gt;""))</formula>
    </cfRule>
  </conditionalFormatting>
  <conditionalFormatting sqref="C9:C41">
    <cfRule type="expression" dxfId="0" priority="5">
      <formula>(#REF!&gt;1)</formula>
    </cfRule>
  </conditionalFormatting>
  <dataValidations count="3">
    <dataValidation type="list" allowBlank="1" showInputMessage="1" showErrorMessage="1" sqref="L9:L41" xr:uid="{E3D7F6A5-9880-4138-9B3D-2E098CDDE123}">
      <formula1>"N/A, FMR, Actual Rent"</formula1>
    </dataValidation>
    <dataValidation type="list" allowBlank="1" showInputMessage="1" showErrorMessage="1" sqref="E9:E41" xr:uid="{19317A1E-240F-4A29-9276-465E602935DE}">
      <formula1>"PH, TH, Joint TH &amp; PH-RRH, HMIS, SSO, TRA, PRA, SRA, S+C/SRO"</formula1>
    </dataValidation>
    <dataValidation allowBlank="1" showErrorMessage="1" sqref="A8:V8" xr:uid="{099E092F-290D-42C3-A07C-062E0248C1A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2021-03-06T21:41:09Z</dcterms:created>
  <dcterms:modified xsi:type="dcterms:W3CDTF">2021-05-20T14:01:30Z</dcterms:modified>
</cp:coreProperties>
</file>