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500\"/>
    </mc:Choice>
  </mc:AlternateContent>
  <xr:revisionPtr revIDLastSave="0" documentId="13_ncr:1_{008F709C-F3D5-4E92-85BE-E34C097FC01C}" xr6:coauthVersionLast="46" xr6:coauthVersionMax="46" xr10:uidLastSave="{00000000-0000-0000-0000-000000000000}"/>
  <bookViews>
    <workbookView xWindow="-108" yWindow="-108" windowWidth="27288" windowHeight="17664" xr2:uid="{F0F50710-5789-4EB8-9A8F-C81077BE2D8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<sst xmlns="http://schemas.openxmlformats.org/spreadsheetml/2006/main" count="154" uniqueCount="100">
  <si>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</si>
  <si>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</si>
  <si>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</si>
  <si>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</si>
  <si>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</si>
  <si>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</si>
  <si>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</si>
  <si>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</si>
  <si>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</si>
  <si>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</si>
  <si>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</si>
  <si>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</si>
  <si>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</si>
  <si>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</si>
  <si>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</si>
  <si>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</si>
  <si>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</si>
  <si>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</si>
  <si>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</si>
  <si>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</si>
  <si>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</si>
  <si>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</si>
  <si>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</si>
  <si>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</si>
  <si>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</si>
  <si>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</si>
  <si>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</si>
  <si>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</si>
  <si>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TX-500</t>
  </si>
  <si>
    <t>American GI Forum National Veterans Outreach Program, Inc.</t>
  </si>
  <si>
    <t>AGIF-NVOP FY 2019 Permanent Housing</t>
  </si>
  <si>
    <t>TX0002L6J002013</t>
  </si>
  <si>
    <t>PH</t>
  </si>
  <si>
    <t/>
  </si>
  <si>
    <t>San Antonio</t>
  </si>
  <si>
    <t>San Antonio/Bexar County CoC</t>
  </si>
  <si>
    <t>South Alamo Regional Alliance for the Homeless</t>
  </si>
  <si>
    <t xml:space="preserve">Family Violence Prevention Services, Inc. </t>
  </si>
  <si>
    <t>La Paloma Transitional Housing 2019</t>
  </si>
  <si>
    <t>TX0010L6J002013</t>
  </si>
  <si>
    <t>TH</t>
  </si>
  <si>
    <t>San Antonio Metropolitan Ministry Inc.</t>
  </si>
  <si>
    <t>2019 SAMMinistries Housing First</t>
  </si>
  <si>
    <t>TX0012L6J002013</t>
  </si>
  <si>
    <t>2019 SAMMinistries Transitiional Housing Program</t>
  </si>
  <si>
    <t>TX0019L6J002013</t>
  </si>
  <si>
    <t>Family Endeavors, Inc. dba Endeavors</t>
  </si>
  <si>
    <t>FY2019 Endeavors CoC Renewal - Fairweather Family Lodge</t>
  </si>
  <si>
    <t>TX0021L6J002013</t>
  </si>
  <si>
    <t>Haven for Hope of Bexar County</t>
  </si>
  <si>
    <t>HMIS Renewal Project Application FY2019</t>
  </si>
  <si>
    <t>TX0250L6J002011</t>
  </si>
  <si>
    <t>2019 SAMMinistries Permanent Supportive Housing</t>
  </si>
  <si>
    <t>TX0279L6J002008</t>
  </si>
  <si>
    <t>2019 SAMM Rapid ReHousing</t>
  </si>
  <si>
    <t>TX0358L6J002007</t>
  </si>
  <si>
    <t>2019 SARAH Coordinated Access</t>
  </si>
  <si>
    <t>TX0397L6J002005</t>
  </si>
  <si>
    <t>SSO</t>
  </si>
  <si>
    <t>Permanent Supportive Housing</t>
  </si>
  <si>
    <t>TX0400L6J002005</t>
  </si>
  <si>
    <t>AGIF-NVOP FY 2019 Rapid Rehousing II</t>
  </si>
  <si>
    <t>TX0416L6J002005</t>
  </si>
  <si>
    <t>2019 SAMMinistries Housing First CH Singles</t>
  </si>
  <si>
    <t>TX0434L6J002004</t>
  </si>
  <si>
    <t>FVPS Rapid Re Housing 2019</t>
  </si>
  <si>
    <t>TX0435L6J002004</t>
  </si>
  <si>
    <t>San Antonio AIDS Foundation</t>
  </si>
  <si>
    <t>SAAF PSH - Renewal Aug 2019</t>
  </si>
  <si>
    <t>TX0436L6J002004</t>
  </si>
  <si>
    <t xml:space="preserve">Thrive Youth Center, Inc. </t>
  </si>
  <si>
    <t>Thrive HUD CoC Renewal FY2019</t>
  </si>
  <si>
    <t>TX0438L6J002004</t>
  </si>
  <si>
    <t>FVPS DV Bonus TH-RRH 2019</t>
  </si>
  <si>
    <t>TX0510D6J002002</t>
  </si>
  <si>
    <t>Joint TH &amp; PH-RRH</t>
  </si>
  <si>
    <t>The Salvation Army</t>
  </si>
  <si>
    <t>The Salvation Army Rapid Rehousing</t>
  </si>
  <si>
    <t>TX0511L6J002002</t>
  </si>
  <si>
    <t>2019 SARAH Coordinated Access DV Bonus</t>
  </si>
  <si>
    <t>TX0512D6J002002</t>
  </si>
  <si>
    <t xml:space="preserve">Society of St Vincent de Paul  Archdiocesan Council of San Antonio </t>
  </si>
  <si>
    <t>SVDP CoC Rapid Rehousing</t>
  </si>
  <si>
    <t>TX0573L6J002001</t>
  </si>
  <si>
    <t xml:space="preserve">Roy Maas Youth Alternatives, Inc. </t>
  </si>
  <si>
    <t>RMYA Mobile Outreach Project</t>
  </si>
  <si>
    <t>TX0579Y6J001800</t>
  </si>
  <si>
    <t>Thrive Youth Center YHDP Application FY2019</t>
  </si>
  <si>
    <t>TX0580Y6J001800</t>
  </si>
  <si>
    <t>Endeavors-SARAH CoC-2020 YHDP</t>
  </si>
  <si>
    <t>TX0581Y6J001800</t>
  </si>
  <si>
    <t>Whitby Road Alliance dba Providence Place</t>
  </si>
  <si>
    <t>Oasis</t>
  </si>
  <si>
    <t>TX0582Y6J001800</t>
  </si>
  <si>
    <t>The University of Texas at San Antonio</t>
  </si>
  <si>
    <t>Bexar County Fostering Educational Success Housing First Project</t>
  </si>
  <si>
    <t>TX0583Y6J001800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</si>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</sst>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90E2-AF9F-4BB1-8114-9F4E982357C5}">
  <sheetPr codeName="Sheet337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98</v>
      </c>
      <c r="B5" s="34">
        <f ca="1">SUM(OFFSET(V8,1,0,500,1))</f>
        <v>12611512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198692</v>
      </c>
      <c r="I9" s="23">
        <v>603700</v>
      </c>
      <c r="J9" s="23">
        <v>0</v>
      </c>
      <c r="K9" s="24">
        <v>42122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2" si="0">SUM(M9:T9)</f>
        <v>0</v>
      </c>
      <c r="V9" s="28">
        <f t="shared" ref="V9:V42" si="1">SUM(F9:K9)</f>
        <v>844514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15500</v>
      </c>
      <c r="I10" s="23">
        <v>133750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149250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833850</v>
      </c>
      <c r="G11" s="23">
        <v>0</v>
      </c>
      <c r="H11" s="23">
        <v>405204</v>
      </c>
      <c r="I11" s="23">
        <v>0</v>
      </c>
      <c r="J11" s="23">
        <v>0</v>
      </c>
      <c r="K11" s="24">
        <v>62422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1301476</v>
      </c>
    </row>
    <row r="12" spans="1:22" x14ac:dyDescent="0.3">
      <c r="A12" s="19" t="s">
        <v>41</v>
      </c>
      <c r="B12" s="19" t="s">
        <v>44</v>
      </c>
      <c r="C12" s="20" t="s">
        <v>45</v>
      </c>
      <c r="D12" s="20">
        <v>2022</v>
      </c>
      <c r="E12" s="21" t="s">
        <v>40</v>
      </c>
      <c r="F12" s="22">
        <v>0</v>
      </c>
      <c r="G12" s="23">
        <v>0</v>
      </c>
      <c r="H12" s="23">
        <v>209406</v>
      </c>
      <c r="I12" s="23">
        <v>247056</v>
      </c>
      <c r="J12" s="23">
        <v>0</v>
      </c>
      <c r="K12" s="24">
        <v>31951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488413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161882</v>
      </c>
      <c r="I13" s="23">
        <v>316782</v>
      </c>
      <c r="J13" s="23">
        <v>0</v>
      </c>
      <c r="K13" s="24">
        <v>26107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504771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565378</v>
      </c>
      <c r="K14" s="24">
        <v>43297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608675</v>
      </c>
    </row>
    <row r="15" spans="1:22" x14ac:dyDescent="0.3">
      <c r="A15" s="19" t="s">
        <v>41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220440</v>
      </c>
      <c r="H15" s="23">
        <v>34242</v>
      </c>
      <c r="I15" s="23">
        <v>0</v>
      </c>
      <c r="J15" s="23">
        <v>0</v>
      </c>
      <c r="K15" s="24">
        <v>14287</v>
      </c>
      <c r="L15" s="25" t="s">
        <v>99</v>
      </c>
      <c r="M15" s="26">
        <v>0</v>
      </c>
      <c r="N15" s="26">
        <v>0</v>
      </c>
      <c r="O15" s="26">
        <v>0</v>
      </c>
      <c r="P15" s="26">
        <v>10</v>
      </c>
      <c r="Q15" s="26">
        <v>5</v>
      </c>
      <c r="R15" s="26">
        <v>0</v>
      </c>
      <c r="S15" s="26">
        <v>0</v>
      </c>
      <c r="T15" s="26">
        <v>0</v>
      </c>
      <c r="U15" s="27">
        <f t="shared" si="0"/>
        <v>15</v>
      </c>
      <c r="V15" s="28">
        <f t="shared" si="1"/>
        <v>268969</v>
      </c>
    </row>
    <row r="16" spans="1:22" x14ac:dyDescent="0.3">
      <c r="A16" s="19" t="s">
        <v>41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166284</v>
      </c>
      <c r="H16" s="23">
        <v>0</v>
      </c>
      <c r="I16" s="23">
        <v>0</v>
      </c>
      <c r="J16" s="23">
        <v>0</v>
      </c>
      <c r="K16" s="24">
        <v>7820</v>
      </c>
      <c r="L16" s="25" t="s">
        <v>99</v>
      </c>
      <c r="M16" s="26">
        <v>0</v>
      </c>
      <c r="N16" s="26">
        <v>0</v>
      </c>
      <c r="O16" s="26">
        <v>2</v>
      </c>
      <c r="P16" s="26">
        <v>4</v>
      </c>
      <c r="Q16" s="26">
        <v>4</v>
      </c>
      <c r="R16" s="26">
        <v>1</v>
      </c>
      <c r="S16" s="26">
        <v>0</v>
      </c>
      <c r="T16" s="26">
        <v>0</v>
      </c>
      <c r="U16" s="27">
        <f t="shared" si="0"/>
        <v>11</v>
      </c>
      <c r="V16" s="28">
        <f t="shared" si="1"/>
        <v>174104</v>
      </c>
    </row>
    <row r="17" spans="1:22" x14ac:dyDescent="0.3">
      <c r="A17" s="19" t="s">
        <v>36</v>
      </c>
      <c r="B17" s="19" t="s">
        <v>56</v>
      </c>
      <c r="C17" s="20" t="s">
        <v>57</v>
      </c>
      <c r="D17" s="20">
        <v>2022</v>
      </c>
      <c r="E17" s="21" t="s">
        <v>58</v>
      </c>
      <c r="F17" s="22">
        <v>0</v>
      </c>
      <c r="G17" s="23">
        <v>0</v>
      </c>
      <c r="H17" s="23">
        <v>460817</v>
      </c>
      <c r="I17" s="23">
        <v>0</v>
      </c>
      <c r="J17" s="23">
        <v>0</v>
      </c>
      <c r="K17" s="24">
        <v>22900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483717</v>
      </c>
    </row>
    <row r="18" spans="1:22" x14ac:dyDescent="0.3">
      <c r="A18" s="19" t="s">
        <v>46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1008948</v>
      </c>
      <c r="H18" s="23">
        <v>247164</v>
      </c>
      <c r="I18" s="23">
        <v>0</v>
      </c>
      <c r="J18" s="23">
        <v>0</v>
      </c>
      <c r="K18" s="24">
        <v>68996</v>
      </c>
      <c r="L18" s="25" t="s">
        <v>99</v>
      </c>
      <c r="M18" s="26">
        <v>0</v>
      </c>
      <c r="N18" s="26">
        <v>23</v>
      </c>
      <c r="O18" s="26">
        <v>73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96</v>
      </c>
      <c r="V18" s="28">
        <f t="shared" si="1"/>
        <v>1325108</v>
      </c>
    </row>
    <row r="19" spans="1:22" x14ac:dyDescent="0.3">
      <c r="A19" s="19" t="s">
        <v>29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463392</v>
      </c>
      <c r="H19" s="23">
        <v>158182</v>
      </c>
      <c r="I19" s="23">
        <v>0</v>
      </c>
      <c r="J19" s="23">
        <v>0</v>
      </c>
      <c r="K19" s="24">
        <v>35958</v>
      </c>
      <c r="L19" s="25" t="s">
        <v>99</v>
      </c>
      <c r="M19" s="26">
        <v>0</v>
      </c>
      <c r="N19" s="26">
        <v>0</v>
      </c>
      <c r="O19" s="26">
        <v>15</v>
      </c>
      <c r="P19" s="26">
        <v>12</v>
      </c>
      <c r="Q19" s="26">
        <v>8</v>
      </c>
      <c r="R19" s="26">
        <v>0</v>
      </c>
      <c r="S19" s="26">
        <v>0</v>
      </c>
      <c r="T19" s="26">
        <v>0</v>
      </c>
      <c r="U19" s="27">
        <f t="shared" si="0"/>
        <v>35</v>
      </c>
      <c r="V19" s="28">
        <f t="shared" si="1"/>
        <v>657532</v>
      </c>
    </row>
    <row r="20" spans="1:22" x14ac:dyDescent="0.3">
      <c r="A20" s="19" t="s">
        <v>41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913893</v>
      </c>
      <c r="G20" s="23">
        <v>0</v>
      </c>
      <c r="H20" s="23">
        <v>311608</v>
      </c>
      <c r="I20" s="23">
        <v>0</v>
      </c>
      <c r="J20" s="23">
        <v>0</v>
      </c>
      <c r="K20" s="24">
        <v>100289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1325790</v>
      </c>
    </row>
    <row r="21" spans="1:22" x14ac:dyDescent="0.3">
      <c r="A21" s="19" t="s">
        <v>37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165096</v>
      </c>
      <c r="H21" s="23">
        <v>119105</v>
      </c>
      <c r="I21" s="23">
        <v>0</v>
      </c>
      <c r="J21" s="23">
        <v>0</v>
      </c>
      <c r="K21" s="24">
        <v>12917</v>
      </c>
      <c r="L21" s="25" t="s">
        <v>99</v>
      </c>
      <c r="M21" s="26">
        <v>0</v>
      </c>
      <c r="N21" s="26">
        <v>0</v>
      </c>
      <c r="O21" s="26">
        <v>3</v>
      </c>
      <c r="P21" s="26">
        <v>6</v>
      </c>
      <c r="Q21" s="26">
        <v>3</v>
      </c>
      <c r="R21" s="26">
        <v>0</v>
      </c>
      <c r="S21" s="26">
        <v>0</v>
      </c>
      <c r="T21" s="26">
        <v>0</v>
      </c>
      <c r="U21" s="27">
        <f t="shared" si="0"/>
        <v>12</v>
      </c>
      <c r="V21" s="28">
        <f t="shared" si="1"/>
        <v>297118</v>
      </c>
    </row>
    <row r="22" spans="1:22" x14ac:dyDescent="0.3">
      <c r="A22" s="19" t="s">
        <v>67</v>
      </c>
      <c r="B22" s="19" t="s">
        <v>68</v>
      </c>
      <c r="C22" s="20" t="s">
        <v>69</v>
      </c>
      <c r="D22" s="20">
        <v>2022</v>
      </c>
      <c r="E22" s="21" t="s">
        <v>32</v>
      </c>
      <c r="F22" s="22">
        <v>0</v>
      </c>
      <c r="G22" s="23">
        <v>109440</v>
      </c>
      <c r="H22" s="23">
        <v>82803</v>
      </c>
      <c r="I22" s="23">
        <v>0</v>
      </c>
      <c r="J22" s="23">
        <v>8000</v>
      </c>
      <c r="K22" s="24">
        <v>0</v>
      </c>
      <c r="L22" s="25" t="s">
        <v>99</v>
      </c>
      <c r="M22" s="26">
        <v>0</v>
      </c>
      <c r="N22" s="26">
        <v>0</v>
      </c>
      <c r="O22" s="26">
        <v>10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10</v>
      </c>
      <c r="V22" s="28">
        <f t="shared" si="1"/>
        <v>200243</v>
      </c>
    </row>
    <row r="23" spans="1:22" x14ac:dyDescent="0.3">
      <c r="A23" s="19" t="s">
        <v>70</v>
      </c>
      <c r="B23" s="19" t="s">
        <v>71</v>
      </c>
      <c r="C23" s="20" t="s">
        <v>72</v>
      </c>
      <c r="D23" s="20">
        <v>2022</v>
      </c>
      <c r="E23" s="21" t="s">
        <v>32</v>
      </c>
      <c r="F23" s="22">
        <v>0</v>
      </c>
      <c r="G23" s="23">
        <v>218880</v>
      </c>
      <c r="H23" s="23">
        <v>139277</v>
      </c>
      <c r="I23" s="23">
        <v>0</v>
      </c>
      <c r="J23" s="23">
        <v>2000</v>
      </c>
      <c r="K23" s="24">
        <v>31363</v>
      </c>
      <c r="L23" s="25" t="s">
        <v>99</v>
      </c>
      <c r="M23" s="26">
        <v>0</v>
      </c>
      <c r="N23" s="26">
        <v>0</v>
      </c>
      <c r="O23" s="26">
        <v>20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20</v>
      </c>
      <c r="V23" s="28">
        <f t="shared" si="1"/>
        <v>391520</v>
      </c>
    </row>
    <row r="24" spans="1:22" x14ac:dyDescent="0.3">
      <c r="A24" s="19" t="s">
        <v>37</v>
      </c>
      <c r="B24" s="19" t="s">
        <v>73</v>
      </c>
      <c r="C24" s="20" t="s">
        <v>74</v>
      </c>
      <c r="D24" s="20">
        <v>2022</v>
      </c>
      <c r="E24" s="21" t="s">
        <v>75</v>
      </c>
      <c r="F24" s="22">
        <v>0</v>
      </c>
      <c r="G24" s="23">
        <v>61440</v>
      </c>
      <c r="H24" s="23">
        <v>15500</v>
      </c>
      <c r="I24" s="23">
        <v>0</v>
      </c>
      <c r="J24" s="23">
        <v>0</v>
      </c>
      <c r="K24" s="24">
        <v>0</v>
      </c>
      <c r="L24" s="25" t="s">
        <v>99</v>
      </c>
      <c r="M24" s="26">
        <v>0</v>
      </c>
      <c r="N24" s="26">
        <v>0</v>
      </c>
      <c r="O24" s="26">
        <v>0</v>
      </c>
      <c r="P24" s="26">
        <v>2</v>
      </c>
      <c r="Q24" s="26">
        <v>2</v>
      </c>
      <c r="R24" s="26">
        <v>0</v>
      </c>
      <c r="S24" s="26">
        <v>0</v>
      </c>
      <c r="T24" s="26">
        <v>0</v>
      </c>
      <c r="U24" s="27">
        <f t="shared" si="0"/>
        <v>4</v>
      </c>
      <c r="V24" s="28">
        <f t="shared" si="1"/>
        <v>76940</v>
      </c>
    </row>
    <row r="25" spans="1:22" x14ac:dyDescent="0.3">
      <c r="A25" s="19" t="s">
        <v>76</v>
      </c>
      <c r="B25" s="19" t="s">
        <v>77</v>
      </c>
      <c r="C25" s="20" t="s">
        <v>78</v>
      </c>
      <c r="D25" s="20">
        <v>2022</v>
      </c>
      <c r="E25" s="21" t="s">
        <v>32</v>
      </c>
      <c r="F25" s="22">
        <v>0</v>
      </c>
      <c r="G25" s="23">
        <v>282048</v>
      </c>
      <c r="H25" s="23">
        <v>104655</v>
      </c>
      <c r="I25" s="23">
        <v>0</v>
      </c>
      <c r="J25" s="23">
        <v>4000</v>
      </c>
      <c r="K25" s="24">
        <v>24404</v>
      </c>
      <c r="L25" s="25" t="s">
        <v>99</v>
      </c>
      <c r="M25" s="26">
        <v>0</v>
      </c>
      <c r="N25" s="26">
        <v>0</v>
      </c>
      <c r="O25" s="26">
        <v>16</v>
      </c>
      <c r="P25" s="26">
        <v>8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24</v>
      </c>
      <c r="V25" s="28">
        <f t="shared" si="1"/>
        <v>415107</v>
      </c>
    </row>
    <row r="26" spans="1:22" x14ac:dyDescent="0.3">
      <c r="A26" s="19" t="s">
        <v>36</v>
      </c>
      <c r="B26" s="19" t="s">
        <v>79</v>
      </c>
      <c r="C26" s="20" t="s">
        <v>80</v>
      </c>
      <c r="D26" s="20">
        <v>2022</v>
      </c>
      <c r="E26" s="21" t="s">
        <v>58</v>
      </c>
      <c r="F26" s="22">
        <v>0</v>
      </c>
      <c r="G26" s="23">
        <v>0</v>
      </c>
      <c r="H26" s="23">
        <v>49265</v>
      </c>
      <c r="I26" s="23">
        <v>0</v>
      </c>
      <c r="J26" s="23">
        <v>0</v>
      </c>
      <c r="K26" s="24">
        <v>4900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54165</v>
      </c>
    </row>
    <row r="27" spans="1:22" x14ac:dyDescent="0.3">
      <c r="A27" s="19" t="s">
        <v>81</v>
      </c>
      <c r="B27" s="19" t="s">
        <v>82</v>
      </c>
      <c r="C27" s="20" t="s">
        <v>83</v>
      </c>
      <c r="D27" s="20">
        <v>2022</v>
      </c>
      <c r="E27" s="21" t="s">
        <v>32</v>
      </c>
      <c r="F27" s="22">
        <v>0</v>
      </c>
      <c r="G27" s="23">
        <v>320820</v>
      </c>
      <c r="H27" s="23">
        <v>59741</v>
      </c>
      <c r="I27" s="23">
        <v>0</v>
      </c>
      <c r="J27" s="23">
        <v>5000</v>
      </c>
      <c r="K27" s="24">
        <v>6000</v>
      </c>
      <c r="L27" s="25" t="s">
        <v>99</v>
      </c>
      <c r="M27" s="26">
        <v>0</v>
      </c>
      <c r="N27" s="26">
        <v>5</v>
      </c>
      <c r="O27" s="26">
        <v>5</v>
      </c>
      <c r="P27" s="26">
        <v>10</v>
      </c>
      <c r="Q27" s="26">
        <v>5</v>
      </c>
      <c r="R27" s="26">
        <v>0</v>
      </c>
      <c r="S27" s="26">
        <v>0</v>
      </c>
      <c r="T27" s="26">
        <v>0</v>
      </c>
      <c r="U27" s="27">
        <f t="shared" si="0"/>
        <v>25</v>
      </c>
      <c r="V27" s="28">
        <f t="shared" si="1"/>
        <v>391561</v>
      </c>
    </row>
    <row r="28" spans="1:22" x14ac:dyDescent="0.3">
      <c r="A28" s="19" t="s">
        <v>84</v>
      </c>
      <c r="B28" s="19" t="s">
        <v>85</v>
      </c>
      <c r="C28" s="20" t="s">
        <v>86</v>
      </c>
      <c r="D28" s="20">
        <v>2022</v>
      </c>
      <c r="E28" s="21" t="s">
        <v>58</v>
      </c>
      <c r="F28" s="22">
        <v>0</v>
      </c>
      <c r="G28" s="23">
        <v>0</v>
      </c>
      <c r="H28" s="23">
        <v>257685</v>
      </c>
      <c r="I28" s="23">
        <v>0</v>
      </c>
      <c r="J28" s="23">
        <v>0</v>
      </c>
      <c r="K28" s="24">
        <v>5750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ref="U28:U32" si="2">SUM(M28:T28)</f>
        <v>0</v>
      </c>
      <c r="V28" s="28">
        <f t="shared" ref="V28:V32" si="3">SUM(F28:K28)</f>
        <v>263435</v>
      </c>
    </row>
    <row r="29" spans="1:22" x14ac:dyDescent="0.3">
      <c r="A29" s="19" t="s">
        <v>70</v>
      </c>
      <c r="B29" s="19" t="s">
        <v>87</v>
      </c>
      <c r="C29" s="20" t="s">
        <v>88</v>
      </c>
      <c r="D29" s="20">
        <v>2022</v>
      </c>
      <c r="E29" s="21" t="s">
        <v>32</v>
      </c>
      <c r="F29" s="22">
        <v>0</v>
      </c>
      <c r="G29" s="23">
        <v>273600</v>
      </c>
      <c r="H29" s="23">
        <v>175925</v>
      </c>
      <c r="I29" s="23">
        <v>0</v>
      </c>
      <c r="J29" s="23">
        <v>0</v>
      </c>
      <c r="K29" s="24">
        <v>42460</v>
      </c>
      <c r="L29" s="25" t="s">
        <v>99</v>
      </c>
      <c r="M29" s="26">
        <v>0</v>
      </c>
      <c r="N29" s="26">
        <v>0</v>
      </c>
      <c r="O29" s="26">
        <v>25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2"/>
        <v>25</v>
      </c>
      <c r="V29" s="28">
        <f t="shared" si="3"/>
        <v>491985</v>
      </c>
    </row>
    <row r="30" spans="1:22" x14ac:dyDescent="0.3">
      <c r="A30" s="19" t="s">
        <v>46</v>
      </c>
      <c r="B30" s="19" t="s">
        <v>89</v>
      </c>
      <c r="C30" s="20" t="s">
        <v>90</v>
      </c>
      <c r="D30" s="20">
        <v>2022</v>
      </c>
      <c r="E30" s="21" t="s">
        <v>32</v>
      </c>
      <c r="F30" s="22">
        <v>0</v>
      </c>
      <c r="G30" s="23">
        <v>504600</v>
      </c>
      <c r="H30" s="23">
        <v>221541</v>
      </c>
      <c r="I30" s="23">
        <v>0</v>
      </c>
      <c r="J30" s="23">
        <v>0</v>
      </c>
      <c r="K30" s="24">
        <v>66986</v>
      </c>
      <c r="L30" s="25" t="s">
        <v>99</v>
      </c>
      <c r="M30" s="26">
        <v>0</v>
      </c>
      <c r="N30" s="26">
        <v>0</v>
      </c>
      <c r="O30" s="26">
        <v>40</v>
      </c>
      <c r="P30" s="26">
        <v>5</v>
      </c>
      <c r="Q30" s="26">
        <v>0</v>
      </c>
      <c r="R30" s="26">
        <v>0</v>
      </c>
      <c r="S30" s="26">
        <v>0</v>
      </c>
      <c r="T30" s="26">
        <v>0</v>
      </c>
      <c r="U30" s="27">
        <f t="shared" si="2"/>
        <v>45</v>
      </c>
      <c r="V30" s="28">
        <f t="shared" si="3"/>
        <v>793127</v>
      </c>
    </row>
    <row r="31" spans="1:22" x14ac:dyDescent="0.3">
      <c r="A31" s="19" t="s">
        <v>91</v>
      </c>
      <c r="B31" s="19" t="s">
        <v>92</v>
      </c>
      <c r="C31" s="20" t="s">
        <v>93</v>
      </c>
      <c r="D31" s="20">
        <v>2022</v>
      </c>
      <c r="E31" s="21" t="s">
        <v>75</v>
      </c>
      <c r="F31" s="22">
        <v>0</v>
      </c>
      <c r="G31" s="23">
        <v>179952</v>
      </c>
      <c r="H31" s="23">
        <v>294456</v>
      </c>
      <c r="I31" s="23">
        <v>0</v>
      </c>
      <c r="J31" s="23">
        <v>0</v>
      </c>
      <c r="K31" s="24">
        <v>0</v>
      </c>
      <c r="L31" s="25" t="s">
        <v>99</v>
      </c>
      <c r="M31" s="26">
        <v>0</v>
      </c>
      <c r="N31" s="26">
        <v>0</v>
      </c>
      <c r="O31" s="26">
        <v>14</v>
      </c>
      <c r="P31" s="26">
        <v>2</v>
      </c>
      <c r="Q31" s="26">
        <v>0</v>
      </c>
      <c r="R31" s="26">
        <v>0</v>
      </c>
      <c r="S31" s="26">
        <v>0</v>
      </c>
      <c r="T31" s="26">
        <v>0</v>
      </c>
      <c r="U31" s="27">
        <f t="shared" si="2"/>
        <v>16</v>
      </c>
      <c r="V31" s="28">
        <f t="shared" si="3"/>
        <v>474408</v>
      </c>
    </row>
    <row r="32" spans="1:22" x14ac:dyDescent="0.3">
      <c r="A32" s="19" t="s">
        <v>94</v>
      </c>
      <c r="B32" s="19" t="s">
        <v>95</v>
      </c>
      <c r="C32" s="20" t="s">
        <v>96</v>
      </c>
      <c r="D32" s="20">
        <v>2022</v>
      </c>
      <c r="E32" s="21" t="s">
        <v>32</v>
      </c>
      <c r="F32" s="22">
        <v>0</v>
      </c>
      <c r="G32" s="23">
        <v>312384</v>
      </c>
      <c r="H32" s="23">
        <v>270947</v>
      </c>
      <c r="I32" s="23">
        <v>0</v>
      </c>
      <c r="J32" s="23">
        <v>0</v>
      </c>
      <c r="K32" s="24">
        <v>46253</v>
      </c>
      <c r="L32" s="25" t="s">
        <v>99</v>
      </c>
      <c r="M32" s="26">
        <v>0</v>
      </c>
      <c r="N32" s="26">
        <v>0</v>
      </c>
      <c r="O32" s="26">
        <v>9</v>
      </c>
      <c r="P32" s="26">
        <v>16</v>
      </c>
      <c r="Q32" s="26">
        <v>0</v>
      </c>
      <c r="R32" s="26">
        <v>0</v>
      </c>
      <c r="S32" s="26">
        <v>0</v>
      </c>
      <c r="T32" s="26">
        <v>0</v>
      </c>
      <c r="U32" s="27">
        <f t="shared" si="2"/>
        <v>25</v>
      </c>
      <c r="V32" s="28">
        <f t="shared" si="3"/>
        <v>629584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</sheetData>
  <autoFilter ref="A8:V8" xr:uid="{A550B9B1-4431-4A65-B90A-3F669AA5BA3C}"/>
  <conditionalFormatting sqref="V33:V42">
    <cfRule type="cellIs" dxfId="7" priority="12" operator="lessThan">
      <formula>0</formula>
    </cfRule>
  </conditionalFormatting>
  <conditionalFormatting sqref="V33:V42">
    <cfRule type="expression" dxfId="6" priority="11">
      <formula>#REF!&lt;0</formula>
    </cfRule>
  </conditionalFormatting>
  <conditionalFormatting sqref="D33:D42">
    <cfRule type="expression" dxfId="5" priority="9">
      <formula>OR($D33&gt;2022,AND($D33&lt;2022,$D33&lt;&gt;""))</formula>
    </cfRule>
  </conditionalFormatting>
  <conditionalFormatting sqref="C33:C42">
    <cfRule type="expression" dxfId="4" priority="13">
      <formula>(#REF!&gt;1)</formula>
    </cfRule>
  </conditionalFormatting>
  <conditionalFormatting sqref="V9:V32">
    <cfRule type="cellIs" dxfId="3" priority="3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4">
      <formula>(#REF!&gt;1)</formula>
    </cfRule>
  </conditionalFormatting>
  <dataValidations count="3">
    <dataValidation type="list" allowBlank="1" showInputMessage="1" showErrorMessage="1" sqref="L9:L42" xr:uid="{E8CD934E-7563-4EE7-8339-2FA3414BF417}">
      <formula1>"N/A, FMR, Actual Rent"</formula1>
    </dataValidation>
    <dataValidation type="list" allowBlank="1" showInputMessage="1" showErrorMessage="1" sqref="E9:E42" xr:uid="{7E9892F7-8922-40CE-8B36-64C79DBCF730}">
      <formula1>"PH, TH, Joint TH &amp; PH-RRH, HMIS, SSO, TRA, PRA, SRA, S+C/SRO"</formula1>
    </dataValidation>
    <dataValidation allowBlank="1" showErrorMessage="1" sqref="A8:V8" xr:uid="{D4984AF5-B5ED-452E-9EDA-86B26C4C4FE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2021-03-06T21:41:09Z</dcterms:created>
  <dcterms:modified xsi:type="dcterms:W3CDTF">2021-05-20T14:01:30Z</dcterms:modified>
</cp:coreProperties>
</file>