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N-500\"/>
    </mc:Choice>
  </mc:AlternateContent>
  <xr:revisionPtr revIDLastSave="0" documentId="13_ncr:1_{B0B38DBF-72D8-403F-AE86-D57C55B8DB9F}" xr6:coauthVersionLast="46" xr6:coauthVersionMax="46" xr10:uidLastSave="{00000000-0000-0000-0000-000000000000}"/>
  <bookViews>
    <workbookView xWindow="-108" yWindow="-108" windowWidth="27288" windowHeight="17664" xr2:uid="{2C9F0A88-9932-4C16-AFC7-0AA8979ACC9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<sst xmlns="http://schemas.openxmlformats.org/spreadsheetml/2006/main" count="94" uniqueCount="68">
  <si>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</si>
  <si>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</si>
  <si>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</si>
  <si>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</si>
  <si>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</si>
  <si>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</si>
  <si>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</si>
  <si>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</si>
  <si>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</si>
  <si>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</si>
  <si>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</si>
  <si>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</si>
  <si>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</si>
  <si>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</si>
  <si>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</si>
  <si>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</si>
  <si>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</si>
  <si>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</si>
  <si>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</si>
  <si>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</si>
  <si>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</si>
  <si>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</si>
  <si>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</si>
  <si>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</si>
  <si>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</si>
  <si>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</si>
  <si>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</si>
  <si>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</si>
  <si>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TN-509</t>
  </si>
  <si>
    <t>Fairview Housing Management Corporation</t>
  </si>
  <si>
    <t>Appalachian Family Housing</t>
  </si>
  <si>
    <t>TN0098L4J092013</t>
  </si>
  <si>
    <t>PH</t>
  </si>
  <si>
    <t/>
  </si>
  <si>
    <t>Knoxville</t>
  </si>
  <si>
    <t>Appalachian Regional CoC</t>
  </si>
  <si>
    <t>Appalachian Regional Coalition on Homelessness</t>
  </si>
  <si>
    <t>The Manna House Program 20-21 Renewal</t>
  </si>
  <si>
    <t>TN0100L4J092013</t>
  </si>
  <si>
    <t xml:space="preserve">Kingsport Housing &amp; Redevelopment Authority </t>
  </si>
  <si>
    <t>2019 CoC Grant</t>
  </si>
  <si>
    <t>TN0153L4J092011</t>
  </si>
  <si>
    <t>2018 PSH 1  Renewal Project</t>
  </si>
  <si>
    <t>TN0279L4J092003</t>
  </si>
  <si>
    <t>2019 HMIS Renewal</t>
  </si>
  <si>
    <t>TN0280L4J092004</t>
  </si>
  <si>
    <t>2019 PSH 2 Renewal</t>
  </si>
  <si>
    <t>TN0293L4J092003</t>
  </si>
  <si>
    <t>A Safe Harbor Home, Inc.</t>
  </si>
  <si>
    <t>CoC RRH Renewal Project</t>
  </si>
  <si>
    <t>TN0313L4J092002</t>
  </si>
  <si>
    <t>2019 DV Bonus Project Renewal</t>
  </si>
  <si>
    <t>TN0314D4J092002</t>
  </si>
  <si>
    <t>SSO</t>
  </si>
  <si>
    <t>Abuse Alternatives, Inc.</t>
  </si>
  <si>
    <t>2019 DV Bonus Renewal</t>
  </si>
  <si>
    <t>TN0315D4J092002</t>
  </si>
  <si>
    <t>Joint TH &amp; PH-RRH</t>
  </si>
  <si>
    <t>FHMC - RRH 20-21 *</t>
  </si>
  <si>
    <t>TN0331L4J092001</t>
  </si>
  <si>
    <t>FHMC - TH 20-21</t>
  </si>
  <si>
    <t>TN0332L4J092001</t>
  </si>
  <si>
    <t>ARCH 2019 Rapid Re-Housing New Project</t>
  </si>
  <si>
    <t>TN0333L4J092001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</si>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</sst>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A844-D3AC-4A8E-8723-F41BE642DB50}">
  <sheetPr codeName="Sheet334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65</v>
      </c>
      <c r="B5" s="34">
        <f ca="1">SUM(OFFSET(V8,1,0,500,1))</f>
        <v>1754288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97764</v>
      </c>
      <c r="H9" s="23">
        <v>53506</v>
      </c>
      <c r="I9" s="23">
        <v>0</v>
      </c>
      <c r="J9" s="23">
        <v>3077</v>
      </c>
      <c r="K9" s="24">
        <v>9620</v>
      </c>
      <c r="L9" s="25" t="s">
        <v>67</v>
      </c>
      <c r="M9" s="26">
        <v>0</v>
      </c>
      <c r="N9" s="26">
        <v>0</v>
      </c>
      <c r="O9" s="26">
        <v>0</v>
      </c>
      <c r="P9" s="26">
        <v>5</v>
      </c>
      <c r="Q9" s="26">
        <v>4</v>
      </c>
      <c r="R9" s="26">
        <v>1</v>
      </c>
      <c r="S9" s="26">
        <v>0</v>
      </c>
      <c r="T9" s="26">
        <v>0</v>
      </c>
      <c r="U9" s="27">
        <f t="shared" ref="U9:U30" si="0">SUM(M9:T9)</f>
        <v>10</v>
      </c>
      <c r="V9" s="28">
        <f t="shared" ref="V9:V30" si="1">SUM(F9:K9)</f>
        <v>163967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102520</v>
      </c>
      <c r="I10" s="23">
        <v>11980</v>
      </c>
      <c r="J10" s="23">
        <v>5717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120217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538788</v>
      </c>
      <c r="H11" s="23">
        <v>31998</v>
      </c>
      <c r="I11" s="23">
        <v>0</v>
      </c>
      <c r="J11" s="23">
        <v>10000</v>
      </c>
      <c r="K11" s="24">
        <v>25000</v>
      </c>
      <c r="L11" s="25" t="s">
        <v>67</v>
      </c>
      <c r="M11" s="26">
        <v>0</v>
      </c>
      <c r="N11" s="26">
        <v>0</v>
      </c>
      <c r="O11" s="26">
        <v>75</v>
      </c>
      <c r="P11" s="26">
        <v>10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86</v>
      </c>
      <c r="V11" s="28">
        <f t="shared" si="1"/>
        <v>605786</v>
      </c>
    </row>
    <row r="12" spans="1:22" x14ac:dyDescent="0.3">
      <c r="A12" s="19" t="s">
        <v>36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77784</v>
      </c>
      <c r="H12" s="23">
        <v>28125</v>
      </c>
      <c r="I12" s="23">
        <v>0</v>
      </c>
      <c r="J12" s="23">
        <v>0</v>
      </c>
      <c r="K12" s="24">
        <v>8506</v>
      </c>
      <c r="L12" s="25" t="s">
        <v>66</v>
      </c>
      <c r="M12" s="26">
        <v>14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14</v>
      </c>
      <c r="V12" s="28">
        <f t="shared" si="1"/>
        <v>114415</v>
      </c>
    </row>
    <row r="13" spans="1:22" x14ac:dyDescent="0.3">
      <c r="A13" s="19" t="s">
        <v>36</v>
      </c>
      <c r="B13" s="19" t="s">
        <v>44</v>
      </c>
      <c r="C13" s="20" t="s">
        <v>45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142433</v>
      </c>
      <c r="K13" s="24">
        <v>14235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156668</v>
      </c>
    </row>
    <row r="14" spans="1:22" x14ac:dyDescent="0.3">
      <c r="A14" s="19" t="s">
        <v>36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64320</v>
      </c>
      <c r="H14" s="23">
        <v>22419</v>
      </c>
      <c r="I14" s="23">
        <v>0</v>
      </c>
      <c r="J14" s="23">
        <v>0</v>
      </c>
      <c r="K14" s="24">
        <v>8151</v>
      </c>
      <c r="L14" s="25" t="s">
        <v>67</v>
      </c>
      <c r="M14" s="26">
        <v>0</v>
      </c>
      <c r="N14" s="26">
        <v>0</v>
      </c>
      <c r="O14" s="26">
        <v>8</v>
      </c>
      <c r="P14" s="26">
        <v>2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10</v>
      </c>
      <c r="V14" s="28">
        <f t="shared" si="1"/>
        <v>94890</v>
      </c>
    </row>
    <row r="15" spans="1:22" x14ac:dyDescent="0.3">
      <c r="A15" s="19" t="s">
        <v>48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43704</v>
      </c>
      <c r="H15" s="23">
        <v>43612</v>
      </c>
      <c r="I15" s="23">
        <v>0</v>
      </c>
      <c r="J15" s="23">
        <v>2480</v>
      </c>
      <c r="K15" s="24">
        <v>2000</v>
      </c>
      <c r="L15" s="25" t="s">
        <v>66</v>
      </c>
      <c r="M15" s="26">
        <v>0</v>
      </c>
      <c r="N15" s="26">
        <v>0</v>
      </c>
      <c r="O15" s="26">
        <v>3</v>
      </c>
      <c r="P15" s="26">
        <v>3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6</v>
      </c>
      <c r="V15" s="28">
        <f t="shared" si="1"/>
        <v>91796</v>
      </c>
    </row>
    <row r="16" spans="1:22" x14ac:dyDescent="0.3">
      <c r="A16" s="19" t="s">
        <v>36</v>
      </c>
      <c r="B16" s="19" t="s">
        <v>51</v>
      </c>
      <c r="C16" s="20" t="s">
        <v>52</v>
      </c>
      <c r="D16" s="20">
        <v>2022</v>
      </c>
      <c r="E16" s="21" t="s">
        <v>53</v>
      </c>
      <c r="F16" s="22">
        <v>0</v>
      </c>
      <c r="G16" s="23">
        <v>0</v>
      </c>
      <c r="H16" s="23">
        <v>67273</v>
      </c>
      <c r="I16" s="23">
        <v>0</v>
      </c>
      <c r="J16" s="23">
        <v>0</v>
      </c>
      <c r="K16" s="24">
        <v>6727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74000</v>
      </c>
    </row>
    <row r="17" spans="1:22" x14ac:dyDescent="0.3">
      <c r="A17" s="19" t="s">
        <v>54</v>
      </c>
      <c r="B17" s="19" t="s">
        <v>55</v>
      </c>
      <c r="C17" s="20" t="s">
        <v>56</v>
      </c>
      <c r="D17" s="20">
        <v>2022</v>
      </c>
      <c r="E17" s="21" t="s">
        <v>57</v>
      </c>
      <c r="F17" s="22">
        <v>0</v>
      </c>
      <c r="G17" s="23">
        <v>0</v>
      </c>
      <c r="H17" s="23">
        <v>35500</v>
      </c>
      <c r="I17" s="23">
        <v>2400</v>
      </c>
      <c r="J17" s="23">
        <v>0</v>
      </c>
      <c r="K17" s="24">
        <v>3790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41690</v>
      </c>
    </row>
    <row r="18" spans="1:22" x14ac:dyDescent="0.3">
      <c r="A18" s="19" t="s">
        <v>29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66684</v>
      </c>
      <c r="H18" s="23">
        <v>18600</v>
      </c>
      <c r="I18" s="23">
        <v>0</v>
      </c>
      <c r="J18" s="23">
        <v>1650</v>
      </c>
      <c r="K18" s="24">
        <v>4984</v>
      </c>
      <c r="L18" s="25" t="s">
        <v>66</v>
      </c>
      <c r="M18" s="26">
        <v>0</v>
      </c>
      <c r="N18" s="26">
        <v>2</v>
      </c>
      <c r="O18" s="26">
        <v>3</v>
      </c>
      <c r="P18" s="26">
        <v>2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91918</v>
      </c>
    </row>
    <row r="19" spans="1:22" x14ac:dyDescent="0.3">
      <c r="A19" s="19" t="s">
        <v>29</v>
      </c>
      <c r="B19" s="19" t="s">
        <v>60</v>
      </c>
      <c r="C19" s="20" t="s">
        <v>61</v>
      </c>
      <c r="D19" s="20">
        <v>2022</v>
      </c>
      <c r="E19" s="21" t="s">
        <v>57</v>
      </c>
      <c r="F19" s="22">
        <v>0</v>
      </c>
      <c r="G19" s="23">
        <v>0</v>
      </c>
      <c r="H19" s="23">
        <v>30566</v>
      </c>
      <c r="I19" s="23">
        <v>6250</v>
      </c>
      <c r="J19" s="23">
        <v>2175</v>
      </c>
      <c r="K19" s="24">
        <v>2144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41135</v>
      </c>
    </row>
    <row r="20" spans="1:22" x14ac:dyDescent="0.3">
      <c r="A20" s="19" t="s">
        <v>36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0</v>
      </c>
      <c r="G20" s="23">
        <v>88884</v>
      </c>
      <c r="H20" s="23">
        <v>56236</v>
      </c>
      <c r="I20" s="23">
        <v>0</v>
      </c>
      <c r="J20" s="23">
        <v>0</v>
      </c>
      <c r="K20" s="24">
        <v>12686</v>
      </c>
      <c r="L20" s="25" t="s">
        <v>66</v>
      </c>
      <c r="M20" s="26">
        <v>12</v>
      </c>
      <c r="N20" s="26">
        <v>3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15</v>
      </c>
      <c r="V20" s="28">
        <f t="shared" si="1"/>
        <v>157806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EDEBBF51-13E4-4F8F-B931-2EADDBFAFD3B}"/>
  <conditionalFormatting sqref="V9:V30">
    <cfRule type="cellIs" dxfId="3" priority="4" operator="lessThan">
      <formula>0</formula>
    </cfRule>
  </conditionalFormatting>
  <conditionalFormatting sqref="V9:V30">
    <cfRule type="expression" dxfId="2" priority="3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90836B20-79CC-4105-9065-16128ADE0F1A}">
      <formula1>"N/A, FMR, Actual Rent"</formula1>
    </dataValidation>
    <dataValidation type="list" allowBlank="1" showInputMessage="1" showErrorMessage="1" sqref="E9:E30" xr:uid="{5D182C72-0666-46CC-90F5-809257F9B684}">
      <formula1>"PH, TH, Joint TH &amp; PH-RRH, HMIS, SSO, TRA, PRA, SRA, S+C/SRO"</formula1>
    </dataValidation>
    <dataValidation allowBlank="1" showErrorMessage="1" sqref="A8:V8" xr:uid="{FB0C1480-2C71-4991-9A3F-F2F1EBE4380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2021-03-06T21:41:11Z</dcterms:created>
  <dcterms:modified xsi:type="dcterms:W3CDTF">2021-05-20T14:01:29Z</dcterms:modified>
</cp:coreProperties>
</file>