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6382F140-5358-4093-AEFA-BAA3966768F3}" xr6:coauthVersionLast="46" xr6:coauthVersionMax="46" xr10:uidLastSave="{00000000-0000-0000-0000-000000000000}"/>
  <bookViews>
    <workbookView xWindow="-108" yWindow="-108" windowWidth="27288" windowHeight="17664" xr2:uid="{D6E1B48B-1446-49A1-BC74-0DE0AF4147F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<sst xmlns="http://schemas.openxmlformats.org/spreadsheetml/2006/main" count="109" uniqueCount="79">
  <si>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</si>
  <si>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</si>
  <si>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</si>
  <si>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</si>
  <si>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</si>
  <si>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</si>
  <si>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</si>
  <si>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</si>
  <si>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</si>
  <si>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</si>
  <si>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</si>
  <si>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</si>
  <si>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</si>
  <si>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</si>
  <si>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</si>
  <si>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</si>
  <si>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</si>
  <si>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</si>
  <si>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</si>
  <si>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</si>
  <si>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</si>
  <si>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</si>
  <si>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</si>
  <si>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</si>
  <si>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</si>
  <si>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</si>
  <si>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</si>
  <si>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</si>
  <si>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TN-504</t>
  </si>
  <si>
    <t>The Next Door, Inc.</t>
  </si>
  <si>
    <t>The Next Door Freedom Recovery Community Program 2019 Renewal</t>
  </si>
  <si>
    <t>TN0059L4J042013</t>
  </si>
  <si>
    <t>PH</t>
  </si>
  <si>
    <t/>
  </si>
  <si>
    <t>Knoxville</t>
  </si>
  <si>
    <t>Nashville-Davidson County CoC</t>
  </si>
  <si>
    <t>Metropolitan Development &amp; Housing Agency</t>
  </si>
  <si>
    <t>Metropolitan Social Services</t>
  </si>
  <si>
    <t>Metro Social Services: HMIS Expansion FY2019 Renewal</t>
  </si>
  <si>
    <t>TN0060L4J042013</t>
  </si>
  <si>
    <t>Urban Housing Solutions, Inc.</t>
  </si>
  <si>
    <t>UHS Homeless Recovery Application 2019</t>
  </si>
  <si>
    <t>TN0061L4J042013</t>
  </si>
  <si>
    <t>The Mary Parrish Center</t>
  </si>
  <si>
    <t>The Mary Parrish Center Transitional Housing Program Renewal Project FY2019</t>
  </si>
  <si>
    <t>TN0067L4J042013</t>
  </si>
  <si>
    <t>TH</t>
  </si>
  <si>
    <t>MDHA Shelter Plus Care Consolidated Renewal 2019</t>
  </si>
  <si>
    <t>TN0068L4J042013</t>
  </si>
  <si>
    <t>Campus for Human Development</t>
  </si>
  <si>
    <t>Omega COC 2019 Room In The Inn</t>
  </si>
  <si>
    <t>TN0179L4J042010</t>
  </si>
  <si>
    <t xml:space="preserve">Safe Haven Family Shelter </t>
  </si>
  <si>
    <t>Safe Haven RRH Consolidated 2019</t>
  </si>
  <si>
    <t>TN0192L4J042007</t>
  </si>
  <si>
    <t>Nashville CE Collaboration 2019</t>
  </si>
  <si>
    <t>TN0269L4J042004</t>
  </si>
  <si>
    <t>SSO</t>
  </si>
  <si>
    <t>The Salvation Army, a Georgia Corporation</t>
  </si>
  <si>
    <t>The Salvation Army Joint TH/RRH 2019</t>
  </si>
  <si>
    <t>TN0288L4J042003</t>
  </si>
  <si>
    <t>Joint TH &amp; PH-RRH</t>
  </si>
  <si>
    <t>Renewal The Mary Parrish Center Joint TH and PH-RRH FY2019</t>
  </si>
  <si>
    <t>TN0305D4J042002</t>
  </si>
  <si>
    <t>Renewal The Mary Parrish Center SSO-CE FY2019</t>
  </si>
  <si>
    <t>TN0306D4J042002</t>
  </si>
  <si>
    <t>Renewal The Mary Parrish Center RRH FY2019</t>
  </si>
  <si>
    <t>TN0308D4J042002</t>
  </si>
  <si>
    <t>Oasis Center, Inc.</t>
  </si>
  <si>
    <t>YHDP Rapid-Rehousing Project for Young Adults</t>
  </si>
  <si>
    <t>TN0319Y4J042001</t>
  </si>
  <si>
    <t>YHDP Diversion Project for Youth and Young Adults</t>
  </si>
  <si>
    <t>TN0320Y4J042001</t>
  </si>
  <si>
    <t>LiF Nav  Rapid Rehousing 2019 Reallocation request</t>
  </si>
  <si>
    <t>TN0343L4J042001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</si>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</sst>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4DC9-1146-49A4-81F8-7C756091244A}">
  <sheetPr codeName="Sheet331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76</v>
      </c>
      <c r="B5" s="34">
        <f ca="1">SUM(OFFSET(V8,1,0,500,1))</f>
        <v>5948222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28500</v>
      </c>
      <c r="I9" s="23">
        <v>72873</v>
      </c>
      <c r="J9" s="23">
        <v>0</v>
      </c>
      <c r="K9" s="24">
        <v>8901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3" si="0">SUM(M9:T9)</f>
        <v>0</v>
      </c>
      <c r="V9" s="28">
        <f t="shared" ref="V9:V33" si="1">SUM(F9:K9)</f>
        <v>110274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138961</v>
      </c>
      <c r="K10" s="24">
        <v>2547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141508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180650</v>
      </c>
      <c r="I11" s="23">
        <v>421739</v>
      </c>
      <c r="J11" s="23">
        <v>0</v>
      </c>
      <c r="K11" s="24">
        <v>16677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619066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0</v>
      </c>
      <c r="H12" s="23">
        <v>4488</v>
      </c>
      <c r="I12" s="23">
        <v>19200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23688</v>
      </c>
    </row>
    <row r="13" spans="1:22" x14ac:dyDescent="0.3">
      <c r="A13" s="19" t="s">
        <v>36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2029740</v>
      </c>
      <c r="H13" s="23">
        <v>0</v>
      </c>
      <c r="I13" s="23">
        <v>0</v>
      </c>
      <c r="J13" s="23">
        <v>0</v>
      </c>
      <c r="K13" s="24">
        <v>97000</v>
      </c>
      <c r="L13" s="25" t="s">
        <v>77</v>
      </c>
      <c r="M13" s="26">
        <v>0</v>
      </c>
      <c r="N13" s="26">
        <v>0</v>
      </c>
      <c r="O13" s="26">
        <v>142</v>
      </c>
      <c r="P13" s="26">
        <v>19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161</v>
      </c>
      <c r="V13" s="28">
        <f t="shared" si="1"/>
        <v>2126740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0</v>
      </c>
      <c r="H14" s="23">
        <v>0</v>
      </c>
      <c r="I14" s="23">
        <v>41550</v>
      </c>
      <c r="J14" s="23">
        <v>0</v>
      </c>
      <c r="K14" s="24">
        <v>1994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43544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231204</v>
      </c>
      <c r="H15" s="23">
        <v>5640</v>
      </c>
      <c r="I15" s="23">
        <v>0</v>
      </c>
      <c r="J15" s="23">
        <v>0</v>
      </c>
      <c r="K15" s="24">
        <v>1860</v>
      </c>
      <c r="L15" s="25" t="s">
        <v>78</v>
      </c>
      <c r="M15" s="26">
        <v>0</v>
      </c>
      <c r="N15" s="26">
        <v>0</v>
      </c>
      <c r="O15" s="26">
        <v>5</v>
      </c>
      <c r="P15" s="26">
        <v>24</v>
      </c>
      <c r="Q15" s="26">
        <v>12</v>
      </c>
      <c r="R15" s="26">
        <v>1</v>
      </c>
      <c r="S15" s="26">
        <v>0</v>
      </c>
      <c r="T15" s="26">
        <v>0</v>
      </c>
      <c r="U15" s="27">
        <f t="shared" si="0"/>
        <v>42</v>
      </c>
      <c r="V15" s="28">
        <f t="shared" si="1"/>
        <v>238704</v>
      </c>
    </row>
    <row r="16" spans="1:22" x14ac:dyDescent="0.3">
      <c r="A16" s="19" t="s">
        <v>52</v>
      </c>
      <c r="B16" s="19" t="s">
        <v>55</v>
      </c>
      <c r="C16" s="20" t="s">
        <v>56</v>
      </c>
      <c r="D16" s="20">
        <v>2022</v>
      </c>
      <c r="E16" s="21" t="s">
        <v>57</v>
      </c>
      <c r="F16" s="22">
        <v>0</v>
      </c>
      <c r="G16" s="23">
        <v>0</v>
      </c>
      <c r="H16" s="23">
        <v>120000</v>
      </c>
      <c r="I16" s="23">
        <v>0</v>
      </c>
      <c r="J16" s="23">
        <v>0</v>
      </c>
      <c r="K16" s="24">
        <v>8000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128000</v>
      </c>
    </row>
    <row r="17" spans="1:22" x14ac:dyDescent="0.3">
      <c r="A17" s="19" t="s">
        <v>58</v>
      </c>
      <c r="B17" s="19" t="s">
        <v>59</v>
      </c>
      <c r="C17" s="20" t="s">
        <v>60</v>
      </c>
      <c r="D17" s="20">
        <v>2022</v>
      </c>
      <c r="E17" s="21" t="s">
        <v>61</v>
      </c>
      <c r="F17" s="22">
        <v>0</v>
      </c>
      <c r="G17" s="23">
        <v>78036</v>
      </c>
      <c r="H17" s="23">
        <v>58197</v>
      </c>
      <c r="I17" s="23">
        <v>77059</v>
      </c>
      <c r="J17" s="23">
        <v>0</v>
      </c>
      <c r="K17" s="24">
        <v>10000</v>
      </c>
      <c r="L17" s="25" t="s">
        <v>77</v>
      </c>
      <c r="M17" s="26">
        <v>0</v>
      </c>
      <c r="N17" s="26">
        <v>0</v>
      </c>
      <c r="O17" s="26">
        <v>1</v>
      </c>
      <c r="P17" s="26">
        <v>2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5</v>
      </c>
      <c r="V17" s="28">
        <f t="shared" si="1"/>
        <v>223292</v>
      </c>
    </row>
    <row r="18" spans="1:22" x14ac:dyDescent="0.3">
      <c r="A18" s="19" t="s">
        <v>43</v>
      </c>
      <c r="B18" s="19" t="s">
        <v>62</v>
      </c>
      <c r="C18" s="20" t="s">
        <v>63</v>
      </c>
      <c r="D18" s="20">
        <v>2022</v>
      </c>
      <c r="E18" s="21" t="s">
        <v>61</v>
      </c>
      <c r="F18" s="22">
        <v>0</v>
      </c>
      <c r="G18" s="23">
        <v>117144</v>
      </c>
      <c r="H18" s="23">
        <v>98120</v>
      </c>
      <c r="I18" s="23">
        <v>0</v>
      </c>
      <c r="J18" s="23">
        <v>0</v>
      </c>
      <c r="K18" s="24">
        <v>5000</v>
      </c>
      <c r="L18" s="25" t="s">
        <v>77</v>
      </c>
      <c r="M18" s="26">
        <v>0</v>
      </c>
      <c r="N18" s="26">
        <v>0</v>
      </c>
      <c r="O18" s="26">
        <v>3</v>
      </c>
      <c r="P18" s="26">
        <v>3</v>
      </c>
      <c r="Q18" s="26">
        <v>2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220264</v>
      </c>
    </row>
    <row r="19" spans="1:22" x14ac:dyDescent="0.3">
      <c r="A19" s="19" t="s">
        <v>43</v>
      </c>
      <c r="B19" s="19" t="s">
        <v>64</v>
      </c>
      <c r="C19" s="20" t="s">
        <v>65</v>
      </c>
      <c r="D19" s="20">
        <v>2022</v>
      </c>
      <c r="E19" s="21" t="s">
        <v>57</v>
      </c>
      <c r="F19" s="22">
        <v>0</v>
      </c>
      <c r="G19" s="23">
        <v>0</v>
      </c>
      <c r="H19" s="23">
        <v>98120</v>
      </c>
      <c r="I19" s="23">
        <v>0</v>
      </c>
      <c r="J19" s="23">
        <v>0</v>
      </c>
      <c r="K19" s="24">
        <v>5000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103120</v>
      </c>
    </row>
    <row r="20" spans="1:22" x14ac:dyDescent="0.3">
      <c r="A20" s="19" t="s">
        <v>43</v>
      </c>
      <c r="B20" s="19" t="s">
        <v>66</v>
      </c>
      <c r="C20" s="20" t="s">
        <v>67</v>
      </c>
      <c r="D20" s="20">
        <v>2022</v>
      </c>
      <c r="E20" s="21" t="s">
        <v>32</v>
      </c>
      <c r="F20" s="22">
        <v>0</v>
      </c>
      <c r="G20" s="23">
        <v>84312</v>
      </c>
      <c r="H20" s="23">
        <v>0</v>
      </c>
      <c r="I20" s="23">
        <v>0</v>
      </c>
      <c r="J20" s="23">
        <v>0</v>
      </c>
      <c r="K20" s="24">
        <v>1434</v>
      </c>
      <c r="L20" s="25" t="s">
        <v>77</v>
      </c>
      <c r="M20" s="26">
        <v>0</v>
      </c>
      <c r="N20" s="26">
        <v>0</v>
      </c>
      <c r="O20" s="26">
        <v>3</v>
      </c>
      <c r="P20" s="26">
        <v>2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6</v>
      </c>
      <c r="V20" s="28">
        <f t="shared" si="1"/>
        <v>85746</v>
      </c>
    </row>
    <row r="21" spans="1:22" x14ac:dyDescent="0.3">
      <c r="A21" s="19" t="s">
        <v>68</v>
      </c>
      <c r="B21" s="19" t="s">
        <v>69</v>
      </c>
      <c r="C21" s="20" t="s">
        <v>70</v>
      </c>
      <c r="D21" s="20">
        <v>2022</v>
      </c>
      <c r="E21" s="21" t="s">
        <v>32</v>
      </c>
      <c r="F21" s="22">
        <v>0</v>
      </c>
      <c r="G21" s="23">
        <v>530820</v>
      </c>
      <c r="H21" s="23">
        <v>566900</v>
      </c>
      <c r="I21" s="23">
        <v>0</v>
      </c>
      <c r="J21" s="23">
        <v>11963</v>
      </c>
      <c r="K21" s="24">
        <v>75088</v>
      </c>
      <c r="L21" s="25" t="s">
        <v>77</v>
      </c>
      <c r="M21" s="26">
        <v>4</v>
      </c>
      <c r="N21" s="26">
        <v>4</v>
      </c>
      <c r="O21" s="26">
        <v>28</v>
      </c>
      <c r="P21" s="26">
        <v>7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43</v>
      </c>
      <c r="V21" s="28">
        <f t="shared" si="1"/>
        <v>1184771</v>
      </c>
    </row>
    <row r="22" spans="1:22" x14ac:dyDescent="0.3">
      <c r="A22" s="19" t="s">
        <v>68</v>
      </c>
      <c r="B22" s="19" t="s">
        <v>71</v>
      </c>
      <c r="C22" s="20" t="s">
        <v>72</v>
      </c>
      <c r="D22" s="20">
        <v>2022</v>
      </c>
      <c r="E22" s="21" t="s">
        <v>32</v>
      </c>
      <c r="F22" s="22">
        <v>0</v>
      </c>
      <c r="G22" s="23">
        <v>0</v>
      </c>
      <c r="H22" s="23">
        <v>588084</v>
      </c>
      <c r="I22" s="23">
        <v>0</v>
      </c>
      <c r="J22" s="23">
        <v>6186</v>
      </c>
      <c r="K22" s="24">
        <v>44730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639000</v>
      </c>
    </row>
    <row r="23" spans="1:22" x14ac:dyDescent="0.3">
      <c r="A23" s="19" t="s">
        <v>58</v>
      </c>
      <c r="B23" s="19" t="s">
        <v>73</v>
      </c>
      <c r="C23" s="20" t="s">
        <v>74</v>
      </c>
      <c r="D23" s="20">
        <v>2022</v>
      </c>
      <c r="E23" s="21" t="s">
        <v>32</v>
      </c>
      <c r="F23" s="22">
        <v>0</v>
      </c>
      <c r="G23" s="23">
        <v>26964</v>
      </c>
      <c r="H23" s="23">
        <v>33541</v>
      </c>
      <c r="I23" s="23">
        <v>0</v>
      </c>
      <c r="J23" s="23">
        <v>0</v>
      </c>
      <c r="K23" s="24">
        <v>0</v>
      </c>
      <c r="L23" s="25" t="s">
        <v>77</v>
      </c>
      <c r="M23" s="26">
        <v>3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3</v>
      </c>
      <c r="V23" s="28">
        <f t="shared" si="1"/>
        <v>60505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4CC645EE-4A84-49BC-A22E-2D7E7D1E233E}"/>
  <conditionalFormatting sqref="V9:V33">
    <cfRule type="cellIs" dxfId="3" priority="4" operator="lessThan">
      <formula>0</formula>
    </cfRule>
  </conditionalFormatting>
  <conditionalFormatting sqref="V9:V33">
    <cfRule type="expression" dxfId="2" priority="3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4616DA06-A18E-440C-B0A0-582D0837E88A}">
      <formula1>"N/A, FMR, Actual Rent"</formula1>
    </dataValidation>
    <dataValidation type="list" allowBlank="1" showInputMessage="1" showErrorMessage="1" sqref="E9:E33" xr:uid="{A54213FA-481B-4FB4-BECD-06420B1CE286}">
      <formula1>"PH, TH, Joint TH &amp; PH-RRH, HMIS, SSO, TRA, PRA, SRA, S+C/SRO"</formula1>
    </dataValidation>
    <dataValidation allowBlank="1" showErrorMessage="1" sqref="A8:V8" xr:uid="{609F036E-67B0-4B24-ACC7-E09211A3800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2021-03-06T21:41:12Z</dcterms:created>
  <dcterms:modified xsi:type="dcterms:W3CDTF">2021-05-20T14:01:28Z</dcterms:modified>
</cp:coreProperties>
</file>