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SD-500\"/>
    </mc:Choice>
  </mc:AlternateContent>
  <xr:revisionPtr revIDLastSave="0" documentId="13_ncr:1_{E9547B51-6F2A-4531-B5B9-9269387A0987}" xr6:coauthVersionLast="46" xr6:coauthVersionMax="46" xr10:uidLastSave="{00000000-0000-0000-0000-000000000000}"/>
  <bookViews>
    <workbookView xWindow="-108" yWindow="-108" windowWidth="27288" windowHeight="17664" xr2:uid="{7156EF12-F1FF-4123-9790-E1FDB5C4062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<sst xmlns="http://schemas.openxmlformats.org/spreadsheetml/2006/main" count="79" uniqueCount="60">
  <si>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</si>
  <si>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</si>
  <si>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</si>
  <si>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</si>
  <si>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</si>
  <si>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</si>
  <si>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</si>
  <si>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</si>
  <si>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</si>
  <si>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</si>
  <si>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</si>
  <si>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</si>
  <si>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</si>
  <si>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</si>
  <si>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</si>
  <si>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</si>
  <si>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</si>
  <si>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</si>
  <si>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</si>
  <si>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</si>
  <si>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</si>
  <si>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</si>
  <si>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</si>
  <si>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</si>
  <si>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</si>
  <si>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</si>
  <si>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</si>
  <si>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</si>
  <si>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SD-500</t>
  </si>
  <si>
    <t>Sioux Falls Housing and Redevelopment Commission</t>
  </si>
  <si>
    <t>Shelter Plus Care SF - 43 Units</t>
  </si>
  <si>
    <t>SD0002L8T002013</t>
  </si>
  <si>
    <t>PH</t>
  </si>
  <si>
    <t/>
  </si>
  <si>
    <t>Denver</t>
  </si>
  <si>
    <t>South Dakota Statewide CoC</t>
  </si>
  <si>
    <t>South Dakota Housing Development Authority</t>
  </si>
  <si>
    <t>Cornerstone Rescue Mission</t>
  </si>
  <si>
    <t>Renewal Project Application FY2019</t>
  </si>
  <si>
    <t>SD0005L8T002012</t>
  </si>
  <si>
    <t>Lewis &amp; Clark Behavioral Health Services, Inc.</t>
  </si>
  <si>
    <t>Lewis and Clark Housing Project</t>
  </si>
  <si>
    <t>SD0007L8T002012</t>
  </si>
  <si>
    <t>SD-500 CoC HMIS FY 2019</t>
  </si>
  <si>
    <t>SD0014L8T002011</t>
  </si>
  <si>
    <t>Shelter Plus Care SF - 4 Units</t>
  </si>
  <si>
    <t>SD0016L8T002006</t>
  </si>
  <si>
    <t>Safe Home</t>
  </si>
  <si>
    <t>SD0021L8T002005</t>
  </si>
  <si>
    <t>Inter-Lakes Community Action Partnership</t>
  </si>
  <si>
    <t>Heartland House RRH Program</t>
  </si>
  <si>
    <t>SD0023L8T002004</t>
  </si>
  <si>
    <t>SD-500 CoC SSO CES FY 2019</t>
  </si>
  <si>
    <t>SD0028L8T002003</t>
  </si>
  <si>
    <t>SSO</t>
  </si>
  <si>
    <t>ICAP Domestic Violence Bonus</t>
  </si>
  <si>
    <t>SD0032L8T002001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</si>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</sst>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445A7-6F3C-4338-BDB6-EACE1361DE7C}">
  <sheetPr codeName="Sheet326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58</v>
      </c>
      <c r="B5" s="34">
        <f ca="1">SUM(OFFSET(V8,1,0,500,1))</f>
        <v>1348515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252504</v>
      </c>
      <c r="H9" s="23">
        <v>0</v>
      </c>
      <c r="I9" s="23">
        <v>0</v>
      </c>
      <c r="J9" s="23">
        <v>0</v>
      </c>
      <c r="K9" s="24">
        <v>13860</v>
      </c>
      <c r="L9" s="25" t="s">
        <v>59</v>
      </c>
      <c r="M9" s="26">
        <v>0</v>
      </c>
      <c r="N9" s="26">
        <v>2</v>
      </c>
      <c r="O9" s="26">
        <v>24</v>
      </c>
      <c r="P9" s="26">
        <v>3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7" si="0">SUM(M9:T9)</f>
        <v>29</v>
      </c>
      <c r="V9" s="28">
        <f t="shared" ref="V9:V27" si="1">SUM(F9:K9)</f>
        <v>266364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70195</v>
      </c>
      <c r="I10" s="23">
        <v>0</v>
      </c>
      <c r="J10" s="23">
        <v>0</v>
      </c>
      <c r="K10" s="24">
        <v>1991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72186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58752</v>
      </c>
      <c r="I11" s="23">
        <v>90582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149334</v>
      </c>
    </row>
    <row r="12" spans="1:22" x14ac:dyDescent="0.3">
      <c r="A12" s="19" t="s">
        <v>36</v>
      </c>
      <c r="B12" s="19" t="s">
        <v>43</v>
      </c>
      <c r="C12" s="20" t="s">
        <v>44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39684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39684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34272</v>
      </c>
      <c r="H13" s="23">
        <v>0</v>
      </c>
      <c r="I13" s="23">
        <v>0</v>
      </c>
      <c r="J13" s="23">
        <v>0</v>
      </c>
      <c r="K13" s="24">
        <v>1898</v>
      </c>
      <c r="L13" s="25" t="s">
        <v>59</v>
      </c>
      <c r="M13" s="26">
        <v>0</v>
      </c>
      <c r="N13" s="26">
        <v>0</v>
      </c>
      <c r="O13" s="26">
        <v>4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4</v>
      </c>
      <c r="V13" s="28">
        <f t="shared" si="1"/>
        <v>36170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32</v>
      </c>
      <c r="F14" s="22">
        <v>0</v>
      </c>
      <c r="G14" s="23">
        <v>38520</v>
      </c>
      <c r="H14" s="23">
        <v>0</v>
      </c>
      <c r="I14" s="23">
        <v>0</v>
      </c>
      <c r="J14" s="23">
        <v>0</v>
      </c>
      <c r="K14" s="24">
        <v>2093</v>
      </c>
      <c r="L14" s="25" t="s">
        <v>59</v>
      </c>
      <c r="M14" s="26">
        <v>0</v>
      </c>
      <c r="N14" s="26">
        <v>5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5</v>
      </c>
      <c r="V14" s="28">
        <f t="shared" si="1"/>
        <v>40613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362400</v>
      </c>
      <c r="H15" s="23">
        <v>128834</v>
      </c>
      <c r="I15" s="23">
        <v>0</v>
      </c>
      <c r="J15" s="23">
        <v>1530</v>
      </c>
      <c r="K15" s="24">
        <v>26699</v>
      </c>
      <c r="L15" s="25" t="s">
        <v>59</v>
      </c>
      <c r="M15" s="26">
        <v>0</v>
      </c>
      <c r="N15" s="26">
        <v>0</v>
      </c>
      <c r="O15" s="26">
        <v>1</v>
      </c>
      <c r="P15" s="26">
        <v>14</v>
      </c>
      <c r="Q15" s="26">
        <v>15</v>
      </c>
      <c r="R15" s="26">
        <v>0</v>
      </c>
      <c r="S15" s="26">
        <v>0</v>
      </c>
      <c r="T15" s="26">
        <v>0</v>
      </c>
      <c r="U15" s="27">
        <f t="shared" si="0"/>
        <v>30</v>
      </c>
      <c r="V15" s="28">
        <f t="shared" si="1"/>
        <v>519463</v>
      </c>
    </row>
    <row r="16" spans="1:22" x14ac:dyDescent="0.3">
      <c r="A16" s="19" t="s">
        <v>36</v>
      </c>
      <c r="B16" s="19" t="s">
        <v>52</v>
      </c>
      <c r="C16" s="20" t="s">
        <v>53</v>
      </c>
      <c r="D16" s="20">
        <v>2022</v>
      </c>
      <c r="E16" s="21" t="s">
        <v>54</v>
      </c>
      <c r="F16" s="22">
        <v>0</v>
      </c>
      <c r="G16" s="23">
        <v>0</v>
      </c>
      <c r="H16" s="23">
        <v>105144</v>
      </c>
      <c r="I16" s="23">
        <v>0</v>
      </c>
      <c r="J16" s="23">
        <v>0</v>
      </c>
      <c r="K16" s="24">
        <v>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105144</v>
      </c>
    </row>
    <row r="17" spans="1:22" x14ac:dyDescent="0.3">
      <c r="A17" s="19" t="s">
        <v>49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0</v>
      </c>
      <c r="G17" s="23">
        <v>81432</v>
      </c>
      <c r="H17" s="23">
        <v>29745</v>
      </c>
      <c r="I17" s="23">
        <v>0</v>
      </c>
      <c r="J17" s="23">
        <v>500</v>
      </c>
      <c r="K17" s="24">
        <v>7880</v>
      </c>
      <c r="L17" s="25" t="s">
        <v>59</v>
      </c>
      <c r="M17" s="26">
        <v>0</v>
      </c>
      <c r="N17" s="26">
        <v>0</v>
      </c>
      <c r="O17" s="26">
        <v>1</v>
      </c>
      <c r="P17" s="26">
        <v>3</v>
      </c>
      <c r="Q17" s="26">
        <v>3</v>
      </c>
      <c r="R17" s="26">
        <v>0</v>
      </c>
      <c r="S17" s="26">
        <v>0</v>
      </c>
      <c r="T17" s="26">
        <v>0</v>
      </c>
      <c r="U17" s="27">
        <f t="shared" si="0"/>
        <v>7</v>
      </c>
      <c r="V17" s="28">
        <f t="shared" si="1"/>
        <v>119557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436E0676-3C8F-4169-964F-036669254351}"/>
  <conditionalFormatting sqref="V9:V27">
    <cfRule type="cellIs" dxfId="3" priority="4" operator="lessThan">
      <formula>0</formula>
    </cfRule>
  </conditionalFormatting>
  <conditionalFormatting sqref="V9:V27">
    <cfRule type="expression" dxfId="2" priority="3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529130AF-951C-4251-8B1A-134CBEB45123}">
      <formula1>"N/A, FMR, Actual Rent"</formula1>
    </dataValidation>
    <dataValidation type="list" allowBlank="1" showInputMessage="1" showErrorMessage="1" sqref="E9:E27" xr:uid="{73717B0B-ADAB-4F58-9A79-5E732E37763F}">
      <formula1>"PH, TH, Joint TH &amp; PH-RRH, HMIS, SSO, TRA, PRA, SRA, S+C/SRO"</formula1>
    </dataValidation>
    <dataValidation allowBlank="1" showErrorMessage="1" sqref="A8:V8" xr:uid="{4D5DD9C7-FE62-44F5-A2AE-87D8CA8E4FF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2021-03-06T21:41:15Z</dcterms:created>
  <dcterms:modified xsi:type="dcterms:W3CDTF">2021-05-20T14:01:27Z</dcterms:modified>
</cp:coreProperties>
</file>