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SC-500\"/>
    </mc:Choice>
  </mc:AlternateContent>
  <xr:revisionPtr revIDLastSave="0" documentId="13_ncr:1_{C4D42BAA-4F0F-4A86-AED5-362D8B69BA3F}" xr6:coauthVersionLast="46" xr6:coauthVersionMax="46" xr10:uidLastSave="{00000000-0000-0000-0000-000000000000}"/>
  <bookViews>
    <workbookView xWindow="-108" yWindow="-108" windowWidth="27288" windowHeight="17664" xr2:uid="{7A221B4E-95A3-4093-B43F-F68C278AE1D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<sst xmlns="http://schemas.openxmlformats.org/spreadsheetml/2006/main" count="84" uniqueCount="61">
  <si>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</si>
  <si>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</si>
  <si>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</si>
  <si>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</si>
  <si>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</si>
  <si>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</si>
  <si>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</si>
  <si>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</si>
  <si>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</si>
  <si>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</si>
  <si>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</si>
  <si>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</si>
  <si>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</si>
  <si>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</si>
  <si>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</si>
  <si>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</si>
  <si>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</si>
  <si>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</si>
  <si>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</si>
  <si>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</si>
  <si>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</si>
  <si>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</si>
  <si>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</si>
  <si>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</si>
  <si>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</si>
  <si>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</si>
  <si>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</si>
  <si>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</si>
  <si>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SC-503</t>
  </si>
  <si>
    <t>Eastern Carolina Homelessness Organization</t>
  </si>
  <si>
    <t>Housing First Ph-4</t>
  </si>
  <si>
    <t>SC0034L4E032013</t>
  </si>
  <si>
    <t>PH</t>
  </si>
  <si>
    <t/>
  </si>
  <si>
    <t>Columbia</t>
  </si>
  <si>
    <t>Sumter City &amp; County CoC</t>
  </si>
  <si>
    <t>Eastern Carolina Homelessness Organization, Inc.</t>
  </si>
  <si>
    <t>Dedicated HMIS</t>
  </si>
  <si>
    <t>SC0076L4E032010</t>
  </si>
  <si>
    <t>Sea Haven, Inc.</t>
  </si>
  <si>
    <t>Sea Haven Rapid Re-Housing</t>
  </si>
  <si>
    <t>SC0122L4E032005</t>
  </si>
  <si>
    <t>RRH-1 Expansion</t>
  </si>
  <si>
    <t>SC0123L4E032005</t>
  </si>
  <si>
    <t>PSH Consolidated</t>
  </si>
  <si>
    <t>SC0136L4E032004</t>
  </si>
  <si>
    <t>CoC Coordinated Entry</t>
  </si>
  <si>
    <t>SC0145L4E032003</t>
  </si>
  <si>
    <t>SSO</t>
  </si>
  <si>
    <t>Renewing Beyond Shelter</t>
  </si>
  <si>
    <t>SC0147L4E032003</t>
  </si>
  <si>
    <t>Joint TH &amp; PH-RRH</t>
  </si>
  <si>
    <t>Housing First to Awakenings</t>
  </si>
  <si>
    <t>SC0148L4E032003</t>
  </si>
  <si>
    <t>Kershaw Renewing Beyond Shelter DV</t>
  </si>
  <si>
    <t>SC0160D4E032002</t>
  </si>
  <si>
    <t>CoC New RRH</t>
  </si>
  <si>
    <t>SC0166L4E032001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</si>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</sst>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BA13-3C97-452A-A32F-A94DFF01E5AC}">
  <sheetPr codeName="Sheet325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59</v>
      </c>
      <c r="B5" s="34">
        <f ca="1">SUM(OFFSET(V8,1,0,500,1))</f>
        <v>2295811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246672</v>
      </c>
      <c r="H9" s="23">
        <v>0</v>
      </c>
      <c r="I9" s="23">
        <v>0</v>
      </c>
      <c r="J9" s="23">
        <v>0</v>
      </c>
      <c r="K9" s="24">
        <v>15054</v>
      </c>
      <c r="L9" s="25" t="s">
        <v>60</v>
      </c>
      <c r="M9" s="26">
        <v>0</v>
      </c>
      <c r="N9" s="26">
        <v>0</v>
      </c>
      <c r="O9" s="26">
        <v>12</v>
      </c>
      <c r="P9" s="26">
        <v>8</v>
      </c>
      <c r="Q9" s="26">
        <v>5</v>
      </c>
      <c r="R9" s="26">
        <v>0</v>
      </c>
      <c r="S9" s="26">
        <v>0</v>
      </c>
      <c r="T9" s="26">
        <v>0</v>
      </c>
      <c r="U9" s="27">
        <f t="shared" ref="U9:U28" si="0">SUM(M9:T9)</f>
        <v>25</v>
      </c>
      <c r="V9" s="28">
        <f t="shared" ref="V9:V28" si="1">SUM(F9:K9)</f>
        <v>261726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120360</v>
      </c>
      <c r="K10" s="24">
        <v>8407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128767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129216</v>
      </c>
      <c r="H11" s="23">
        <v>84006</v>
      </c>
      <c r="I11" s="23">
        <v>0</v>
      </c>
      <c r="J11" s="23">
        <v>0</v>
      </c>
      <c r="K11" s="24">
        <v>15884</v>
      </c>
      <c r="L11" s="25" t="s">
        <v>60</v>
      </c>
      <c r="M11" s="26">
        <v>0</v>
      </c>
      <c r="N11" s="26">
        <v>0</v>
      </c>
      <c r="O11" s="26">
        <v>2</v>
      </c>
      <c r="P11" s="26">
        <v>9</v>
      </c>
      <c r="Q11" s="26">
        <v>1</v>
      </c>
      <c r="R11" s="26">
        <v>0</v>
      </c>
      <c r="S11" s="26">
        <v>0</v>
      </c>
      <c r="T11" s="26">
        <v>0</v>
      </c>
      <c r="U11" s="27">
        <f t="shared" si="0"/>
        <v>12</v>
      </c>
      <c r="V11" s="28">
        <f t="shared" si="1"/>
        <v>229106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63420</v>
      </c>
      <c r="H12" s="23">
        <v>17067</v>
      </c>
      <c r="I12" s="23">
        <v>0</v>
      </c>
      <c r="J12" s="23">
        <v>5000</v>
      </c>
      <c r="K12" s="24">
        <v>8549</v>
      </c>
      <c r="L12" s="25" t="s">
        <v>60</v>
      </c>
      <c r="M12" s="26">
        <v>0</v>
      </c>
      <c r="N12" s="26">
        <v>0</v>
      </c>
      <c r="O12" s="26">
        <v>1</v>
      </c>
      <c r="P12" s="26">
        <v>3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6</v>
      </c>
      <c r="V12" s="28">
        <f t="shared" si="1"/>
        <v>94036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389605</v>
      </c>
      <c r="G13" s="23">
        <v>0</v>
      </c>
      <c r="H13" s="23">
        <v>189002</v>
      </c>
      <c r="I13" s="23">
        <v>138534</v>
      </c>
      <c r="J13" s="23">
        <v>11000</v>
      </c>
      <c r="K13" s="24">
        <v>66262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794403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48</v>
      </c>
      <c r="F14" s="22">
        <v>0</v>
      </c>
      <c r="G14" s="23">
        <v>0</v>
      </c>
      <c r="H14" s="23">
        <v>81000</v>
      </c>
      <c r="I14" s="23">
        <v>0</v>
      </c>
      <c r="J14" s="23">
        <v>0</v>
      </c>
      <c r="K14" s="24">
        <v>7924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88924</v>
      </c>
    </row>
    <row r="15" spans="1:22" x14ac:dyDescent="0.3">
      <c r="A15" s="19" t="s">
        <v>29</v>
      </c>
      <c r="B15" s="19" t="s">
        <v>49</v>
      </c>
      <c r="C15" s="20" t="s">
        <v>50</v>
      </c>
      <c r="D15" s="20">
        <v>2022</v>
      </c>
      <c r="E15" s="21" t="s">
        <v>51</v>
      </c>
      <c r="F15" s="22">
        <v>22092</v>
      </c>
      <c r="G15" s="23">
        <v>53316</v>
      </c>
      <c r="H15" s="23">
        <v>37000</v>
      </c>
      <c r="I15" s="23">
        <v>11429</v>
      </c>
      <c r="J15" s="23">
        <v>2000</v>
      </c>
      <c r="K15" s="24">
        <v>12028</v>
      </c>
      <c r="L15" s="25" t="s">
        <v>60</v>
      </c>
      <c r="M15" s="26">
        <v>0</v>
      </c>
      <c r="N15" s="26">
        <v>0</v>
      </c>
      <c r="O15" s="26">
        <v>1</v>
      </c>
      <c r="P15" s="26">
        <v>3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5</v>
      </c>
      <c r="V15" s="28">
        <f t="shared" si="1"/>
        <v>137865</v>
      </c>
    </row>
    <row r="16" spans="1:22" x14ac:dyDescent="0.3">
      <c r="A16" s="19" t="s">
        <v>29</v>
      </c>
      <c r="B16" s="19" t="s">
        <v>52</v>
      </c>
      <c r="C16" s="20" t="s">
        <v>53</v>
      </c>
      <c r="D16" s="20">
        <v>2022</v>
      </c>
      <c r="E16" s="21" t="s">
        <v>51</v>
      </c>
      <c r="F16" s="22">
        <v>39228</v>
      </c>
      <c r="G16" s="23">
        <v>70056</v>
      </c>
      <c r="H16" s="23">
        <v>41400</v>
      </c>
      <c r="I16" s="23">
        <v>22254</v>
      </c>
      <c r="J16" s="23">
        <v>3000</v>
      </c>
      <c r="K16" s="24">
        <v>16480</v>
      </c>
      <c r="L16" s="25" t="s">
        <v>60</v>
      </c>
      <c r="M16" s="26">
        <v>0</v>
      </c>
      <c r="N16" s="26">
        <v>0</v>
      </c>
      <c r="O16" s="26">
        <v>2</v>
      </c>
      <c r="P16" s="26">
        <v>5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7</v>
      </c>
      <c r="V16" s="28">
        <f t="shared" si="1"/>
        <v>192418</v>
      </c>
    </row>
    <row r="17" spans="1:22" x14ac:dyDescent="0.3">
      <c r="A17" s="19" t="s">
        <v>29</v>
      </c>
      <c r="B17" s="19" t="s">
        <v>54</v>
      </c>
      <c r="C17" s="20" t="s">
        <v>55</v>
      </c>
      <c r="D17" s="20">
        <v>2022</v>
      </c>
      <c r="E17" s="21" t="s">
        <v>51</v>
      </c>
      <c r="F17" s="22">
        <v>0</v>
      </c>
      <c r="G17" s="23">
        <v>110424</v>
      </c>
      <c r="H17" s="23">
        <v>83000</v>
      </c>
      <c r="I17" s="23">
        <v>20000</v>
      </c>
      <c r="J17" s="23">
        <v>4000</v>
      </c>
      <c r="K17" s="24">
        <v>20000</v>
      </c>
      <c r="L17" s="25" t="s">
        <v>60</v>
      </c>
      <c r="M17" s="26">
        <v>0</v>
      </c>
      <c r="N17" s="26">
        <v>0</v>
      </c>
      <c r="O17" s="26">
        <v>2</v>
      </c>
      <c r="P17" s="26">
        <v>5</v>
      </c>
      <c r="Q17" s="26">
        <v>4</v>
      </c>
      <c r="R17" s="26">
        <v>0</v>
      </c>
      <c r="S17" s="26">
        <v>0</v>
      </c>
      <c r="T17" s="26">
        <v>0</v>
      </c>
      <c r="U17" s="27">
        <f t="shared" si="0"/>
        <v>11</v>
      </c>
      <c r="V17" s="28">
        <f t="shared" si="1"/>
        <v>237424</v>
      </c>
    </row>
    <row r="18" spans="1:22" x14ac:dyDescent="0.3">
      <c r="A18" s="19" t="s">
        <v>29</v>
      </c>
      <c r="B18" s="19" t="s">
        <v>56</v>
      </c>
      <c r="C18" s="20" t="s">
        <v>57</v>
      </c>
      <c r="D18" s="20">
        <v>2022</v>
      </c>
      <c r="E18" s="21" t="s">
        <v>32</v>
      </c>
      <c r="F18" s="22">
        <v>0</v>
      </c>
      <c r="G18" s="23">
        <v>73248</v>
      </c>
      <c r="H18" s="23">
        <v>42972</v>
      </c>
      <c r="I18" s="23">
        <v>0</v>
      </c>
      <c r="J18" s="23">
        <v>3000</v>
      </c>
      <c r="K18" s="24">
        <v>11922</v>
      </c>
      <c r="L18" s="25" t="s">
        <v>60</v>
      </c>
      <c r="M18" s="26">
        <v>0</v>
      </c>
      <c r="N18" s="26">
        <v>0</v>
      </c>
      <c r="O18" s="26">
        <v>8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8</v>
      </c>
      <c r="V18" s="28">
        <f t="shared" si="1"/>
        <v>131142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</sheetData>
  <autoFilter ref="A8:V8" xr:uid="{33A0EAED-F9B7-42B1-9816-04AD9F45AC01}"/>
  <conditionalFormatting sqref="V9:V28">
    <cfRule type="cellIs" dxfId="3" priority="4" operator="lessThan">
      <formula>0</formula>
    </cfRule>
  </conditionalFormatting>
  <conditionalFormatting sqref="V9:V28">
    <cfRule type="expression" dxfId="2" priority="3">
      <formula>#REF!&lt;0</formula>
    </cfRule>
  </conditionalFormatting>
  <conditionalFormatting sqref="D9:D28">
    <cfRule type="expression" dxfId="1" priority="1">
      <formula>OR($D9&gt;2022,AND($D9&lt;2022,$D9&lt;&gt;""))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C1B3E133-32F4-4174-BFCD-E32212A84C04}">
      <formula1>"N/A, FMR, Actual Rent"</formula1>
    </dataValidation>
    <dataValidation type="list" allowBlank="1" showInputMessage="1" showErrorMessage="1" sqref="E9:E28" xr:uid="{1BC992FA-6756-4658-A9BC-74DF7D3E7236}">
      <formula1>"PH, TH, Joint TH &amp; PH-RRH, HMIS, SSO, TRA, PRA, SRA, S+C/SRO"</formula1>
    </dataValidation>
    <dataValidation allowBlank="1" showErrorMessage="1" sqref="A8:V8" xr:uid="{84441E4E-5DA4-47D9-A8AA-1A109698C6B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2021-03-06T21:41:15Z</dcterms:created>
  <dcterms:modified xsi:type="dcterms:W3CDTF">2021-05-20T14:01:26Z</dcterms:modified>
</cp:coreProperties>
</file>