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SC-500\"/>
    </mc:Choice>
  </mc:AlternateContent>
  <xr:revisionPtr revIDLastSave="0" documentId="13_ncr:1_{A27C91D7-1FF3-4295-A0CD-2D9DDD3942CF}" xr6:coauthVersionLast="46" xr6:coauthVersionMax="46" xr10:uidLastSave="{00000000-0000-0000-0000-000000000000}"/>
  <bookViews>
    <workbookView xWindow="-108" yWindow="-108" windowWidth="27288" windowHeight="17664" xr2:uid="{6A1739F4-932B-4A9A-92D9-E423924967E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B5" i="1" s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<sst xmlns="http://schemas.openxmlformats.org/spreadsheetml/2006/main" count="109" uniqueCount="76">
  <si>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</si>
  <si>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</si>
  <si>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</si>
  <si>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</si>
  <si>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</si>
  <si>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</si>
  <si>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</si>
  <si>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</si>
  <si>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</si>
  <si>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</si>
  <si>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</si>
  <si>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</si>
  <si>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</si>
  <si>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</si>
  <si>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</si>
  <si>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</si>
  <si>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</si>
  <si>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</si>
  <si>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</si>
  <si>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</si>
  <si>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</si>
  <si>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</si>
  <si>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</si>
  <si>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</si>
  <si>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</si>
  <si>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</si>
  <si>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</si>
  <si>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</si>
  <si>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SC-502</t>
  </si>
  <si>
    <t>South Carolina Department of Mental Health</t>
  </si>
  <si>
    <t>Home Base I and II Consolidated Program</t>
  </si>
  <si>
    <t>SC0024L4E022013</t>
  </si>
  <si>
    <t>PH</t>
  </si>
  <si>
    <t/>
  </si>
  <si>
    <t>Columbia</t>
  </si>
  <si>
    <t>Columbia/Midlands CoC</t>
  </si>
  <si>
    <t>United Way of the Midlands</t>
  </si>
  <si>
    <t>HMIS Renewal SC-502 FY 2019</t>
  </si>
  <si>
    <t>SC0026L4E022013</t>
  </si>
  <si>
    <t>Sistercare Inc.</t>
  </si>
  <si>
    <t>Permanent Housing and Supportive Services for Disabled Domestic Violence Victims</t>
  </si>
  <si>
    <t>SC0062L4E022011</t>
  </si>
  <si>
    <t>Mental Illness Recovery Center, Inc.</t>
  </si>
  <si>
    <t>MIRCI SHP</t>
  </si>
  <si>
    <t>SC0071L4E022008</t>
  </si>
  <si>
    <t>The Housing Authority of the City of Columbia, SC</t>
  </si>
  <si>
    <t>FY 2019 CHASC PSH Chronic</t>
  </si>
  <si>
    <t>SC0072L4E022008</t>
  </si>
  <si>
    <t>Home Base III and IV Consolidated Program</t>
  </si>
  <si>
    <t>SC0078L4E022010</t>
  </si>
  <si>
    <t>FY 2019 CHASC PSH Disabled</t>
  </si>
  <si>
    <t>SC0086L4E022007</t>
  </si>
  <si>
    <t>MIRCI PH for Chronic Homeless</t>
  </si>
  <si>
    <t>SC0100L4E022007</t>
  </si>
  <si>
    <t>One-Eighty Place</t>
  </si>
  <si>
    <t>Rapid Re-Housing MACH 19</t>
  </si>
  <si>
    <t>SC0112L4E022005</t>
  </si>
  <si>
    <t>MIRCI Housing First</t>
  </si>
  <si>
    <t>SC0114L4E022005</t>
  </si>
  <si>
    <t>Midlands Housing Alliance, Inc.</t>
  </si>
  <si>
    <t>Midlands Rapid-rehousing</t>
  </si>
  <si>
    <t>SC0120L4E022005</t>
  </si>
  <si>
    <t>FY 2019 CHASC Expansion</t>
  </si>
  <si>
    <t>SC0121L4E022004</t>
  </si>
  <si>
    <t>Housing First for Unaccompanied Youth 2019 Renewal</t>
  </si>
  <si>
    <t>SC0134L4E022004</t>
  </si>
  <si>
    <t>FY 2019 CHASC HF Expansion Plus</t>
  </si>
  <si>
    <t>SC0143L4E022003</t>
  </si>
  <si>
    <t>Palmetto Place Children's Emergency Shelter</t>
  </si>
  <si>
    <t>Unaccompanied Youth JT PH/RRH Project 2019</t>
  </si>
  <si>
    <t>SC0144L4E022003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</si>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</sst>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2046-7485-4857-B7F5-B021A657F7D2}">
  <sheetPr codeName="Sheet324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73</v>
      </c>
      <c r="B5" s="34">
        <f ca="1">SUM(OFFSET(V8,1,0,500,1))</f>
        <v>3241247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613692</v>
      </c>
      <c r="H9" s="23">
        <v>0</v>
      </c>
      <c r="I9" s="23">
        <v>0</v>
      </c>
      <c r="J9" s="23">
        <v>0</v>
      </c>
      <c r="K9" s="24">
        <v>22401</v>
      </c>
      <c r="L9" s="25" t="s">
        <v>74</v>
      </c>
      <c r="M9" s="26">
        <v>0</v>
      </c>
      <c r="N9" s="26">
        <v>12</v>
      </c>
      <c r="O9" s="26">
        <v>31</v>
      </c>
      <c r="P9" s="26">
        <v>10</v>
      </c>
      <c r="Q9" s="26">
        <v>4</v>
      </c>
      <c r="R9" s="26">
        <v>0</v>
      </c>
      <c r="S9" s="26">
        <v>0</v>
      </c>
      <c r="T9" s="26">
        <v>0</v>
      </c>
      <c r="U9" s="27">
        <f t="shared" ref="U9:U33" si="0">SUM(M9:T9)</f>
        <v>57</v>
      </c>
      <c r="V9" s="28">
        <f t="shared" ref="V9:V33" si="1">SUM(F9:K9)</f>
        <v>636093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112510</v>
      </c>
      <c r="K10" s="24">
        <v>5623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118133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228864</v>
      </c>
      <c r="H11" s="23">
        <v>77006</v>
      </c>
      <c r="I11" s="23">
        <v>0</v>
      </c>
      <c r="J11" s="23">
        <v>0</v>
      </c>
      <c r="K11" s="24">
        <v>16637</v>
      </c>
      <c r="L11" s="25" t="s">
        <v>74</v>
      </c>
      <c r="M11" s="26">
        <v>0</v>
      </c>
      <c r="N11" s="26">
        <v>0</v>
      </c>
      <c r="O11" s="26">
        <v>5</v>
      </c>
      <c r="P11" s="26">
        <v>9</v>
      </c>
      <c r="Q11" s="26">
        <v>5</v>
      </c>
      <c r="R11" s="26">
        <v>0</v>
      </c>
      <c r="S11" s="26">
        <v>0</v>
      </c>
      <c r="T11" s="26">
        <v>0</v>
      </c>
      <c r="U11" s="27">
        <f t="shared" si="0"/>
        <v>19</v>
      </c>
      <c r="V11" s="28">
        <f t="shared" si="1"/>
        <v>322507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139209</v>
      </c>
      <c r="G12" s="23">
        <v>0</v>
      </c>
      <c r="H12" s="23">
        <v>32000</v>
      </c>
      <c r="I12" s="23">
        <v>89454</v>
      </c>
      <c r="J12" s="23">
        <v>0</v>
      </c>
      <c r="K12" s="24">
        <v>13745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274408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163167</v>
      </c>
      <c r="G13" s="23">
        <v>0</v>
      </c>
      <c r="H13" s="23">
        <v>10785</v>
      </c>
      <c r="I13" s="23">
        <v>46426</v>
      </c>
      <c r="J13" s="23">
        <v>0</v>
      </c>
      <c r="K13" s="24">
        <v>8973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229351</v>
      </c>
    </row>
    <row r="14" spans="1:22" x14ac:dyDescent="0.3">
      <c r="A14" s="19" t="s">
        <v>29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289584</v>
      </c>
      <c r="H14" s="23">
        <v>0</v>
      </c>
      <c r="I14" s="23">
        <v>0</v>
      </c>
      <c r="J14" s="23">
        <v>0</v>
      </c>
      <c r="K14" s="24">
        <v>10648</v>
      </c>
      <c r="L14" s="25" t="s">
        <v>74</v>
      </c>
      <c r="M14" s="26">
        <v>0</v>
      </c>
      <c r="N14" s="26">
        <v>0</v>
      </c>
      <c r="O14" s="26">
        <v>24</v>
      </c>
      <c r="P14" s="26">
        <v>4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28</v>
      </c>
      <c r="V14" s="28">
        <f t="shared" si="1"/>
        <v>300232</v>
      </c>
    </row>
    <row r="15" spans="1:22" x14ac:dyDescent="0.3">
      <c r="A15" s="19" t="s">
        <v>45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236020</v>
      </c>
      <c r="G15" s="23">
        <v>0</v>
      </c>
      <c r="H15" s="23">
        <v>17424</v>
      </c>
      <c r="I15" s="23">
        <v>41886</v>
      </c>
      <c r="J15" s="23">
        <v>0</v>
      </c>
      <c r="K15" s="24">
        <v>8773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304103</v>
      </c>
    </row>
    <row r="16" spans="1:22" x14ac:dyDescent="0.3">
      <c r="A16" s="19" t="s">
        <v>42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122969</v>
      </c>
      <c r="G16" s="23">
        <v>0</v>
      </c>
      <c r="H16" s="23">
        <v>9901</v>
      </c>
      <c r="I16" s="23">
        <v>29392</v>
      </c>
      <c r="J16" s="23">
        <v>0</v>
      </c>
      <c r="K16" s="24">
        <v>6834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169096</v>
      </c>
    </row>
    <row r="17" spans="1:22" x14ac:dyDescent="0.3">
      <c r="A17" s="19" t="s">
        <v>54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0</v>
      </c>
      <c r="G17" s="23">
        <v>105648</v>
      </c>
      <c r="H17" s="23">
        <v>25000</v>
      </c>
      <c r="I17" s="23">
        <v>0</v>
      </c>
      <c r="J17" s="23">
        <v>0</v>
      </c>
      <c r="K17" s="24">
        <v>7012</v>
      </c>
      <c r="L17" s="25" t="s">
        <v>74</v>
      </c>
      <c r="M17" s="26">
        <v>0</v>
      </c>
      <c r="N17" s="26">
        <v>0</v>
      </c>
      <c r="O17" s="26">
        <v>7</v>
      </c>
      <c r="P17" s="26">
        <v>3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10</v>
      </c>
      <c r="V17" s="28">
        <f t="shared" si="1"/>
        <v>137660</v>
      </c>
    </row>
    <row r="18" spans="1:22" x14ac:dyDescent="0.3">
      <c r="A18" s="19" t="s">
        <v>42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184452</v>
      </c>
      <c r="G18" s="23">
        <v>0</v>
      </c>
      <c r="H18" s="23">
        <v>47500</v>
      </c>
      <c r="I18" s="23">
        <v>58786</v>
      </c>
      <c r="J18" s="23">
        <v>0</v>
      </c>
      <c r="K18" s="24">
        <v>14528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305266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39804</v>
      </c>
      <c r="H19" s="23">
        <v>45975</v>
      </c>
      <c r="I19" s="23">
        <v>0</v>
      </c>
      <c r="J19" s="23">
        <v>0</v>
      </c>
      <c r="K19" s="24">
        <v>4000</v>
      </c>
      <c r="L19" s="25" t="s">
        <v>74</v>
      </c>
      <c r="M19" s="26">
        <v>0</v>
      </c>
      <c r="N19" s="26">
        <v>1</v>
      </c>
      <c r="O19" s="26">
        <v>3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4</v>
      </c>
      <c r="V19" s="28">
        <f t="shared" si="1"/>
        <v>89779</v>
      </c>
    </row>
    <row r="20" spans="1:22" x14ac:dyDescent="0.3">
      <c r="A20" s="19" t="s">
        <v>45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79720</v>
      </c>
      <c r="G20" s="23">
        <v>0</v>
      </c>
      <c r="H20" s="23">
        <v>25000</v>
      </c>
      <c r="I20" s="23">
        <v>29118</v>
      </c>
      <c r="J20" s="23">
        <v>0</v>
      </c>
      <c r="K20" s="24">
        <v>7846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141684</v>
      </c>
    </row>
    <row r="21" spans="1:22" x14ac:dyDescent="0.3">
      <c r="A21" s="19" t="s">
        <v>42</v>
      </c>
      <c r="B21" s="19" t="s">
        <v>64</v>
      </c>
      <c r="C21" s="20" t="s">
        <v>65</v>
      </c>
      <c r="D21" s="20">
        <v>2022</v>
      </c>
      <c r="E21" s="21" t="s">
        <v>32</v>
      </c>
      <c r="F21" s="22">
        <v>33849</v>
      </c>
      <c r="G21" s="23">
        <v>0</v>
      </c>
      <c r="H21" s="23">
        <v>2669</v>
      </c>
      <c r="I21" s="23">
        <v>22596</v>
      </c>
      <c r="J21" s="23">
        <v>0</v>
      </c>
      <c r="K21" s="24">
        <v>4889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64003</v>
      </c>
    </row>
    <row r="22" spans="1:22" x14ac:dyDescent="0.3">
      <c r="A22" s="19" t="s">
        <v>45</v>
      </c>
      <c r="B22" s="19" t="s">
        <v>66</v>
      </c>
      <c r="C22" s="20" t="s">
        <v>67</v>
      </c>
      <c r="D22" s="20">
        <v>2022</v>
      </c>
      <c r="E22" s="21" t="s">
        <v>32</v>
      </c>
      <c r="F22" s="22">
        <v>44643</v>
      </c>
      <c r="G22" s="23">
        <v>0</v>
      </c>
      <c r="H22" s="23">
        <v>0</v>
      </c>
      <c r="I22" s="23">
        <v>10093</v>
      </c>
      <c r="J22" s="23">
        <v>0</v>
      </c>
      <c r="K22" s="24">
        <v>4448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59184</v>
      </c>
    </row>
    <row r="23" spans="1:22" x14ac:dyDescent="0.3">
      <c r="A23" s="19" t="s">
        <v>68</v>
      </c>
      <c r="B23" s="19" t="s">
        <v>69</v>
      </c>
      <c r="C23" s="20" t="s">
        <v>70</v>
      </c>
      <c r="D23" s="20">
        <v>2022</v>
      </c>
      <c r="E23" s="21" t="s">
        <v>71</v>
      </c>
      <c r="F23" s="22">
        <v>0</v>
      </c>
      <c r="G23" s="23">
        <v>34632</v>
      </c>
      <c r="H23" s="23">
        <v>36500</v>
      </c>
      <c r="I23" s="23">
        <v>18000</v>
      </c>
      <c r="J23" s="23">
        <v>0</v>
      </c>
      <c r="K23" s="24">
        <v>616</v>
      </c>
      <c r="L23" s="25" t="s">
        <v>75</v>
      </c>
      <c r="M23" s="26">
        <v>2</v>
      </c>
      <c r="N23" s="26">
        <v>3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5</v>
      </c>
      <c r="V23" s="28">
        <f t="shared" si="1"/>
        <v>89748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CD65A414-2C83-4DE0-9367-AB22E4596163}"/>
  <conditionalFormatting sqref="V9:V33">
    <cfRule type="cellIs" dxfId="3" priority="4" operator="lessThan">
      <formula>0</formula>
    </cfRule>
  </conditionalFormatting>
  <conditionalFormatting sqref="V9:V33">
    <cfRule type="expression" dxfId="2" priority="3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6700B565-E1D3-40A3-A02D-58256B97BBDE}">
      <formula1>"N/A, FMR, Actual Rent"</formula1>
    </dataValidation>
    <dataValidation type="list" allowBlank="1" showInputMessage="1" showErrorMessage="1" sqref="E9:E33" xr:uid="{3F85A57F-093E-4C2F-8182-663190DF1B94}">
      <formula1>"PH, TH, Joint TH &amp; PH-RRH, HMIS, SSO, TRA, PRA, SRA, S+C/SRO"</formula1>
    </dataValidation>
    <dataValidation allowBlank="1" showErrorMessage="1" sqref="A8:V8" xr:uid="{72DAD6B6-1381-4C6D-8FCA-E6C75FE4931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2021-03-06T21:41:16Z</dcterms:created>
  <dcterms:modified xsi:type="dcterms:W3CDTF">2021-05-20T14:01:26Z</dcterms:modified>
</cp:coreProperties>
</file>