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SC-500\"/>
    </mc:Choice>
  </mc:AlternateContent>
  <xr:revisionPtr revIDLastSave="0" documentId="13_ncr:1_{C6997540-2455-4F6E-BA43-47031B3D6D28}" xr6:coauthVersionLast="46" xr6:coauthVersionMax="46" xr10:uidLastSave="{00000000-0000-0000-0000-000000000000}"/>
  <bookViews>
    <workbookView xWindow="-108" yWindow="-108" windowWidth="27288" windowHeight="17664" xr2:uid="{FB27AE52-D780-47B6-BCC9-289E49472BB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<sst xmlns="http://schemas.openxmlformats.org/spreadsheetml/2006/main" count="74" uniqueCount="54">
  <si>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</si>
  <si>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</si>
  <si>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</si>
  <si>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</si>
  <si>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</si>
  <si>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</si>
  <si>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</si>
  <si>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</si>
  <si>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</si>
  <si>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</si>
  <si>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</si>
  <si>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</si>
  <si>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</si>
  <si>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</si>
  <si>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</si>
  <si>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</si>
  <si>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</si>
  <si>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</si>
  <si>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</si>
  <si>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</si>
  <si>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</si>
  <si>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</si>
  <si>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</si>
  <si>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</si>
  <si>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</si>
  <si>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</si>
  <si>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</si>
  <si>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</si>
  <si>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SC-500</t>
  </si>
  <si>
    <t>One-Eighty Place</t>
  </si>
  <si>
    <t>SC0002L4E002013</t>
  </si>
  <si>
    <t/>
  </si>
  <si>
    <t>Columbia</t>
  </si>
  <si>
    <t>Charleston/Low Country CoC</t>
  </si>
  <si>
    <t>Family Services Inc</t>
  </si>
  <si>
    <t>Lease on Life 1</t>
  </si>
  <si>
    <t>SC0040L4E002012</t>
  </si>
  <si>
    <t>PH</t>
  </si>
  <si>
    <t>Lease on Life 2</t>
  </si>
  <si>
    <t>SC0068L4E002009</t>
  </si>
  <si>
    <t>Home to Stay</t>
  </si>
  <si>
    <t>SC0069L4E002006</t>
  </si>
  <si>
    <t>Lease on Life 3</t>
  </si>
  <si>
    <t>SC0098L4E002007</t>
  </si>
  <si>
    <t>Rapid Re-Housing LHC 19</t>
  </si>
  <si>
    <t>SC0103L4E002006</t>
  </si>
  <si>
    <t>Housing First PSH 19</t>
  </si>
  <si>
    <t>SC0126L4E002004</t>
  </si>
  <si>
    <t>Rapid Re-Housing Youth LHC 19</t>
  </si>
  <si>
    <t>SC0150L4E002002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</si>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</sst>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FAD07-168B-49BF-BD87-3AE2A73D2536}">
  <sheetPr codeName="Sheet322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32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33</v>
      </c>
      <c r="C3" s="31"/>
      <c r="D3" s="31"/>
      <c r="E3" s="31"/>
      <c r="F3" s="31"/>
      <c r="G3" s="32"/>
    </row>
    <row r="4" spans="1:22" ht="14.4" customHeight="1" x14ac:dyDescent="0.3">
      <c r="A4" s="33" t="s">
        <v>50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51</v>
      </c>
      <c r="B5" s="34">
        <f ca="1">SUM(OFFSET(V8,1,0,500,1))</f>
        <v>2055141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15</v>
      </c>
      <c r="C9" s="20" t="s">
        <v>30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155722</v>
      </c>
      <c r="K9" s="24">
        <v>10898</v>
      </c>
      <c r="L9" s="25" t="s">
        <v>31</v>
      </c>
      <c r="M9" s="26"/>
      <c r="N9" s="26"/>
      <c r="O9" s="26"/>
      <c r="P9" s="26"/>
      <c r="Q9" s="26"/>
      <c r="R9" s="26"/>
      <c r="S9" s="26"/>
      <c r="T9" s="26"/>
      <c r="U9" s="27">
        <f t="shared" ref="U9:U26" si="0">SUM(M9:T9)</f>
        <v>0</v>
      </c>
      <c r="V9" s="28">
        <f t="shared" ref="V9:V26" si="1">SUM(F9:K9)</f>
        <v>166620</v>
      </c>
    </row>
    <row r="10" spans="1:22" x14ac:dyDescent="0.3">
      <c r="A10" s="19" t="s">
        <v>34</v>
      </c>
      <c r="B10" s="19" t="s">
        <v>35</v>
      </c>
      <c r="C10" s="20" t="s">
        <v>36</v>
      </c>
      <c r="D10" s="20">
        <v>2022</v>
      </c>
      <c r="E10" s="21" t="s">
        <v>37</v>
      </c>
      <c r="F10" s="22">
        <v>0</v>
      </c>
      <c r="G10" s="23">
        <v>137904</v>
      </c>
      <c r="H10" s="23">
        <v>34315</v>
      </c>
      <c r="I10" s="23">
        <v>0</v>
      </c>
      <c r="J10" s="23">
        <v>0</v>
      </c>
      <c r="K10" s="24">
        <v>8291</v>
      </c>
      <c r="L10" s="25" t="s">
        <v>53</v>
      </c>
      <c r="M10" s="26">
        <v>0</v>
      </c>
      <c r="N10" s="26">
        <v>0</v>
      </c>
      <c r="O10" s="26">
        <v>17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17</v>
      </c>
      <c r="V10" s="28">
        <f t="shared" si="1"/>
        <v>180510</v>
      </c>
    </row>
    <row r="11" spans="1:22" x14ac:dyDescent="0.3">
      <c r="A11" s="19" t="s">
        <v>34</v>
      </c>
      <c r="B11" s="19" t="s">
        <v>38</v>
      </c>
      <c r="C11" s="20" t="s">
        <v>39</v>
      </c>
      <c r="D11" s="20">
        <v>2022</v>
      </c>
      <c r="E11" s="21" t="s">
        <v>37</v>
      </c>
      <c r="F11" s="22">
        <v>0</v>
      </c>
      <c r="G11" s="23">
        <v>105408</v>
      </c>
      <c r="H11" s="23">
        <v>15952</v>
      </c>
      <c r="I11" s="23">
        <v>0</v>
      </c>
      <c r="J11" s="23">
        <v>0</v>
      </c>
      <c r="K11" s="24">
        <v>6554</v>
      </c>
      <c r="L11" s="25" t="s">
        <v>53</v>
      </c>
      <c r="M11" s="26">
        <v>0</v>
      </c>
      <c r="N11" s="26">
        <v>0</v>
      </c>
      <c r="O11" s="26">
        <v>12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12</v>
      </c>
      <c r="V11" s="28">
        <f t="shared" si="1"/>
        <v>127914</v>
      </c>
    </row>
    <row r="12" spans="1:22" x14ac:dyDescent="0.3">
      <c r="A12" s="19" t="s">
        <v>34</v>
      </c>
      <c r="B12" s="19" t="s">
        <v>40</v>
      </c>
      <c r="C12" s="20" t="s">
        <v>41</v>
      </c>
      <c r="D12" s="20">
        <v>2022</v>
      </c>
      <c r="E12" s="21" t="s">
        <v>37</v>
      </c>
      <c r="F12" s="22">
        <v>0</v>
      </c>
      <c r="G12" s="23">
        <v>76248</v>
      </c>
      <c r="H12" s="23">
        <v>0</v>
      </c>
      <c r="I12" s="23">
        <v>0</v>
      </c>
      <c r="J12" s="23">
        <v>0</v>
      </c>
      <c r="K12" s="24">
        <v>3987</v>
      </c>
      <c r="L12" s="25" t="s">
        <v>52</v>
      </c>
      <c r="M12" s="26">
        <v>0</v>
      </c>
      <c r="N12" s="26">
        <v>0</v>
      </c>
      <c r="O12" s="26">
        <v>6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6</v>
      </c>
      <c r="V12" s="28">
        <f t="shared" si="1"/>
        <v>80235</v>
      </c>
    </row>
    <row r="13" spans="1:22" x14ac:dyDescent="0.3">
      <c r="A13" s="19" t="s">
        <v>34</v>
      </c>
      <c r="B13" s="19" t="s">
        <v>42</v>
      </c>
      <c r="C13" s="20" t="s">
        <v>43</v>
      </c>
      <c r="D13" s="20">
        <v>2022</v>
      </c>
      <c r="E13" s="21" t="s">
        <v>37</v>
      </c>
      <c r="F13" s="22">
        <v>0</v>
      </c>
      <c r="G13" s="23">
        <v>82656</v>
      </c>
      <c r="H13" s="23">
        <v>11307</v>
      </c>
      <c r="I13" s="23">
        <v>0</v>
      </c>
      <c r="J13" s="23">
        <v>0</v>
      </c>
      <c r="K13" s="24">
        <v>5142</v>
      </c>
      <c r="L13" s="25" t="s">
        <v>53</v>
      </c>
      <c r="M13" s="26">
        <v>0</v>
      </c>
      <c r="N13" s="26">
        <v>0</v>
      </c>
      <c r="O13" s="26">
        <v>7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7</v>
      </c>
      <c r="V13" s="28">
        <f t="shared" si="1"/>
        <v>99105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37</v>
      </c>
      <c r="F14" s="22">
        <v>0</v>
      </c>
      <c r="G14" s="23">
        <v>201768</v>
      </c>
      <c r="H14" s="23">
        <v>328876</v>
      </c>
      <c r="I14" s="23">
        <v>0</v>
      </c>
      <c r="J14" s="23">
        <v>0</v>
      </c>
      <c r="K14" s="24">
        <v>33242</v>
      </c>
      <c r="L14" s="25" t="s">
        <v>52</v>
      </c>
      <c r="M14" s="26">
        <v>0</v>
      </c>
      <c r="N14" s="26">
        <v>0</v>
      </c>
      <c r="O14" s="26">
        <v>11</v>
      </c>
      <c r="P14" s="26">
        <v>3</v>
      </c>
      <c r="Q14" s="26">
        <v>1</v>
      </c>
      <c r="R14" s="26">
        <v>0</v>
      </c>
      <c r="S14" s="26">
        <v>0</v>
      </c>
      <c r="T14" s="26">
        <v>0</v>
      </c>
      <c r="U14" s="27">
        <f t="shared" si="0"/>
        <v>15</v>
      </c>
      <c r="V14" s="28">
        <f t="shared" si="1"/>
        <v>563886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37</v>
      </c>
      <c r="F15" s="22">
        <v>0</v>
      </c>
      <c r="G15" s="23">
        <v>495816</v>
      </c>
      <c r="H15" s="23">
        <v>128450</v>
      </c>
      <c r="I15" s="23">
        <v>0</v>
      </c>
      <c r="J15" s="23">
        <v>0</v>
      </c>
      <c r="K15" s="24">
        <v>31779</v>
      </c>
      <c r="L15" s="25" t="s">
        <v>52</v>
      </c>
      <c r="M15" s="26">
        <v>0</v>
      </c>
      <c r="N15" s="26">
        <v>0</v>
      </c>
      <c r="O15" s="26">
        <v>35</v>
      </c>
      <c r="P15" s="26">
        <v>3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39</v>
      </c>
      <c r="V15" s="28">
        <f t="shared" si="1"/>
        <v>656045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37</v>
      </c>
      <c r="F16" s="22">
        <v>0</v>
      </c>
      <c r="G16" s="23">
        <v>103440</v>
      </c>
      <c r="H16" s="23">
        <v>63200</v>
      </c>
      <c r="I16" s="23">
        <v>0</v>
      </c>
      <c r="J16" s="23">
        <v>0</v>
      </c>
      <c r="K16" s="24">
        <v>14186</v>
      </c>
      <c r="L16" s="25" t="s">
        <v>52</v>
      </c>
      <c r="M16" s="26">
        <v>0</v>
      </c>
      <c r="N16" s="26">
        <v>0</v>
      </c>
      <c r="O16" s="26">
        <v>7</v>
      </c>
      <c r="P16" s="26">
        <v>1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8</v>
      </c>
      <c r="V16" s="28">
        <f t="shared" si="1"/>
        <v>180826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</sheetData>
  <autoFilter ref="A8:V8" xr:uid="{4431CFA5-7BAA-48A5-BC7F-46DF3BA3FB5F}"/>
  <conditionalFormatting sqref="V9:V26">
    <cfRule type="cellIs" dxfId="3" priority="4" operator="lessThan">
      <formula>0</formula>
    </cfRule>
  </conditionalFormatting>
  <conditionalFormatting sqref="V9:V26">
    <cfRule type="expression" dxfId="2" priority="3">
      <formula>#REF!&lt;0</formula>
    </cfRule>
  </conditionalFormatting>
  <conditionalFormatting sqref="D9:D26">
    <cfRule type="expression" dxfId="1" priority="1">
      <formula>OR($D9&gt;2022,AND($D9&lt;2022,$D9&lt;&gt;""))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70C6AE8C-C5CB-4E02-A89D-5AB25CC2204D}">
      <formula1>"N/A, FMR, Actual Rent"</formula1>
    </dataValidation>
    <dataValidation type="list" allowBlank="1" showInputMessage="1" showErrorMessage="1" sqref="E9:E26" xr:uid="{A0DF89C5-3FB4-4A81-8A38-7E3F598428E8}">
      <formula1>"PH, TH, Joint TH &amp; PH-RRH, HMIS, SSO, TRA, PRA, SRA, S+C/SRO"</formula1>
    </dataValidation>
    <dataValidation allowBlank="1" showErrorMessage="1" sqref="A8:V8" xr:uid="{1A63E0A7-36C9-4A02-B46E-9AA05762A8F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2021-03-06T21:41:16Z</dcterms:created>
  <dcterms:modified xsi:type="dcterms:W3CDTF">2021-05-20T14:01:25Z</dcterms:modified>
</cp:coreProperties>
</file>