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600\"/>
    </mc:Choice>
  </mc:AlternateContent>
  <xr:revisionPtr revIDLastSave="0" documentId="13_ncr:1_{2003486C-193E-4F9A-91A7-647007535199}" xr6:coauthVersionLast="46" xr6:coauthVersionMax="46" xr10:uidLastSave="{00000000-0000-0000-0000-000000000000}"/>
  <bookViews>
    <workbookView xWindow="-108" yWindow="-108" windowWidth="27288" windowHeight="17664" xr2:uid="{AEB93320-3990-440C-B102-1EE235B66A4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B5" i="1" s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<sst xmlns="http://schemas.openxmlformats.org/spreadsheetml/2006/main" count="74" uniqueCount="54">
  <si>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</si>
  <si>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</si>
  <si>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</si>
  <si>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</si>
  <si>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</si>
  <si>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</si>
  <si>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</si>
  <si>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</si>
  <si>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</si>
  <si>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</si>
  <si>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</si>
  <si>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</si>
  <si>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</si>
  <si>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</si>
  <si>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</si>
  <si>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</si>
  <si>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</si>
  <si>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</si>
  <si>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</si>
  <si>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</si>
  <si>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</si>
  <si>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</si>
  <si>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</si>
  <si>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</si>
  <si>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</si>
  <si>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</si>
  <si>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</si>
  <si>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</si>
  <si>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PA-605</t>
  </si>
  <si>
    <t>County of Erie</t>
  </si>
  <si>
    <t>Self Start PSH</t>
  </si>
  <si>
    <t>PA0331L3E052013</t>
  </si>
  <si>
    <t>PH</t>
  </si>
  <si>
    <t/>
  </si>
  <si>
    <t>Pittsburgh</t>
  </si>
  <si>
    <t>Erie City &amp; County CoC</t>
  </si>
  <si>
    <t>Lighting the Candle I</t>
  </si>
  <si>
    <t>PA0463L3E052009</t>
  </si>
  <si>
    <t>Erie County HMIS</t>
  </si>
  <si>
    <t>PA0852L3E052004</t>
  </si>
  <si>
    <t>Erie County Coordinated Entry (stand-alone renewal)</t>
  </si>
  <si>
    <t>PA0853L3E052004</t>
  </si>
  <si>
    <t>SSO</t>
  </si>
  <si>
    <t>Fresh Start</t>
  </si>
  <si>
    <t>PA0854L3E052004</t>
  </si>
  <si>
    <t>My Way Home RRH</t>
  </si>
  <si>
    <t>PA0856L3E052004</t>
  </si>
  <si>
    <t>ECCM Rapid Rehousing 1</t>
  </si>
  <si>
    <t>PA0944L3E052002</t>
  </si>
  <si>
    <t>Erie County Coordinated Entry Expansion</t>
  </si>
  <si>
    <t>PA0987L3E052001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</si>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</sst>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2040-483C-4226-8260-EC67FEFD8C17}">
  <sheetPr codeName="Sheet318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52</v>
      </c>
      <c r="B5" s="34">
        <f ca="1">SUM(OFFSET(V8,1,0,500,1))</f>
        <v>2296435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754836</v>
      </c>
      <c r="H9" s="23">
        <v>0</v>
      </c>
      <c r="I9" s="23">
        <v>0</v>
      </c>
      <c r="J9" s="23">
        <v>0</v>
      </c>
      <c r="K9" s="24">
        <v>32613</v>
      </c>
      <c r="L9" s="25" t="s">
        <v>53</v>
      </c>
      <c r="M9" s="26">
        <v>0</v>
      </c>
      <c r="N9" s="26">
        <v>0</v>
      </c>
      <c r="O9" s="26">
        <v>39</v>
      </c>
      <c r="P9" s="26">
        <v>24</v>
      </c>
      <c r="Q9" s="26">
        <v>12</v>
      </c>
      <c r="R9" s="26">
        <v>4</v>
      </c>
      <c r="S9" s="26">
        <v>0</v>
      </c>
      <c r="T9" s="26">
        <v>0</v>
      </c>
      <c r="U9" s="27">
        <f t="shared" ref="U9:U26" si="0">SUM(M9:T9)</f>
        <v>79</v>
      </c>
      <c r="V9" s="28">
        <f t="shared" ref="V9:V26" si="1">SUM(F9:K9)</f>
        <v>787449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200805</v>
      </c>
      <c r="G10" s="23">
        <v>0</v>
      </c>
      <c r="H10" s="23">
        <v>45756</v>
      </c>
      <c r="I10" s="23">
        <v>19255</v>
      </c>
      <c r="J10" s="23">
        <v>0</v>
      </c>
      <c r="K10" s="24">
        <v>11065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276881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146027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146027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42</v>
      </c>
      <c r="F12" s="22">
        <v>0</v>
      </c>
      <c r="G12" s="23">
        <v>0</v>
      </c>
      <c r="H12" s="23">
        <v>12000</v>
      </c>
      <c r="I12" s="23">
        <v>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12000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120338</v>
      </c>
      <c r="G13" s="23">
        <v>0</v>
      </c>
      <c r="H13" s="23">
        <v>34000</v>
      </c>
      <c r="I13" s="23">
        <v>0</v>
      </c>
      <c r="J13" s="23">
        <v>0</v>
      </c>
      <c r="K13" s="24">
        <v>6755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161093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0</v>
      </c>
      <c r="G14" s="23">
        <v>417840</v>
      </c>
      <c r="H14" s="23">
        <v>162384</v>
      </c>
      <c r="I14" s="23">
        <v>0</v>
      </c>
      <c r="J14" s="23">
        <v>0</v>
      </c>
      <c r="K14" s="24">
        <v>26706</v>
      </c>
      <c r="L14" s="25" t="s">
        <v>53</v>
      </c>
      <c r="M14" s="26">
        <v>0</v>
      </c>
      <c r="N14" s="26">
        <v>11</v>
      </c>
      <c r="O14" s="26">
        <v>13</v>
      </c>
      <c r="P14" s="26">
        <v>13</v>
      </c>
      <c r="Q14" s="26">
        <v>7</v>
      </c>
      <c r="R14" s="26">
        <v>1</v>
      </c>
      <c r="S14" s="26">
        <v>0</v>
      </c>
      <c r="T14" s="26">
        <v>0</v>
      </c>
      <c r="U14" s="27">
        <f t="shared" si="0"/>
        <v>45</v>
      </c>
      <c r="V14" s="28">
        <f t="shared" si="1"/>
        <v>606930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32</v>
      </c>
      <c r="F15" s="22">
        <v>0</v>
      </c>
      <c r="G15" s="23">
        <v>165408</v>
      </c>
      <c r="H15" s="23">
        <v>0</v>
      </c>
      <c r="I15" s="23">
        <v>0</v>
      </c>
      <c r="J15" s="23">
        <v>0</v>
      </c>
      <c r="K15" s="24">
        <v>7526</v>
      </c>
      <c r="L15" s="25" t="s">
        <v>53</v>
      </c>
      <c r="M15" s="26">
        <v>0</v>
      </c>
      <c r="N15" s="26">
        <v>0</v>
      </c>
      <c r="O15" s="26">
        <v>6</v>
      </c>
      <c r="P15" s="26">
        <v>4</v>
      </c>
      <c r="Q15" s="26">
        <v>4</v>
      </c>
      <c r="R15" s="26">
        <v>2</v>
      </c>
      <c r="S15" s="26">
        <v>0</v>
      </c>
      <c r="T15" s="26">
        <v>0</v>
      </c>
      <c r="U15" s="27">
        <f t="shared" si="0"/>
        <v>16</v>
      </c>
      <c r="V15" s="28">
        <f t="shared" si="1"/>
        <v>172934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42</v>
      </c>
      <c r="F16" s="22">
        <v>0</v>
      </c>
      <c r="G16" s="23">
        <v>0</v>
      </c>
      <c r="H16" s="23">
        <v>133121</v>
      </c>
      <c r="I16" s="23">
        <v>0</v>
      </c>
      <c r="J16" s="23">
        <v>0</v>
      </c>
      <c r="K16" s="24">
        <v>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133121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F20F74BD-2070-4113-855F-CF6DCD7D672E}"/>
  <conditionalFormatting sqref="V9:V26">
    <cfRule type="cellIs" dxfId="3" priority="4" operator="lessThan">
      <formula>0</formula>
    </cfRule>
  </conditionalFormatting>
  <conditionalFormatting sqref="V9:V26">
    <cfRule type="expression" dxfId="2" priority="3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0EB576F3-480D-4EDF-8900-3C72D557B6EF}">
      <formula1>"N/A, FMR, Actual Rent"</formula1>
    </dataValidation>
    <dataValidation type="list" allowBlank="1" showInputMessage="1" showErrorMessage="1" sqref="E9:E26" xr:uid="{AFA29AC1-968D-47C9-B47E-A83FB58133D6}">
      <formula1>"PH, TH, Joint TH &amp; PH-RRH, HMIS, SSO, TRA, PRA, SRA, S+C/SRO"</formula1>
    </dataValidation>
    <dataValidation allowBlank="1" showErrorMessage="1" sqref="A8:V8" xr:uid="{864913D1-1DCD-4F4B-9558-D1A068BC675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2021-03-06T21:41:18Z</dcterms:created>
  <dcterms:modified xsi:type="dcterms:W3CDTF">2021-05-20T14:01:24Z</dcterms:modified>
</cp:coreProperties>
</file>