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A-500\"/>
    </mc:Choice>
  </mc:AlternateContent>
  <xr:revisionPtr revIDLastSave="0" documentId="13_ncr:1_{2A7D8983-976D-4E5D-AEE8-D5104626B421}" xr6:coauthVersionLast="46" xr6:coauthVersionMax="46" xr10:uidLastSave="{00000000-0000-0000-0000-000000000000}"/>
  <bookViews>
    <workbookView xWindow="-108" yWindow="-108" windowWidth="27288" windowHeight="17664" xr2:uid="{0D56E8A5-7025-44C3-86EE-45429230F9F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<sst xmlns="http://schemas.openxmlformats.org/spreadsheetml/2006/main" count="114" uniqueCount="77">
  <si>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</si>
  <si>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</si>
  <si>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</si>
  <si>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</si>
  <si>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</si>
  <si>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</si>
  <si>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</si>
  <si>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</si>
  <si>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</si>
  <si>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</si>
  <si>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</si>
  <si>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</si>
  <si>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</si>
  <si>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</si>
  <si>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</si>
  <si>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</si>
  <si>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</si>
  <si>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</si>
  <si>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</si>
  <si>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</si>
  <si>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</si>
  <si>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</si>
  <si>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</si>
  <si>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</si>
  <si>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</si>
  <si>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</si>
  <si>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</si>
  <si>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</si>
  <si>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PA-508</t>
  </si>
  <si>
    <t>Catholic Social Services of the Diocese of Scranton, Inc.</t>
  </si>
  <si>
    <t>Permanent Supportive Housing 2</t>
  </si>
  <si>
    <t>PA0198L3T082010</t>
  </si>
  <si>
    <t>PH</t>
  </si>
  <si>
    <t/>
  </si>
  <si>
    <t>Philadelphia</t>
  </si>
  <si>
    <t>Scranton/Lackawanna County CoC</t>
  </si>
  <si>
    <t xml:space="preserve">United Neighborhood Centers </t>
  </si>
  <si>
    <t>The Community Intervention Center of Lackawanna County</t>
  </si>
  <si>
    <t>Shelter Me Safe Haven</t>
  </si>
  <si>
    <t>PA0199L3T082010</t>
  </si>
  <si>
    <t>SH</t>
  </si>
  <si>
    <t>United Neighborhood Centers of Northeastern Pennsylvania</t>
  </si>
  <si>
    <t>Homeless Management Information Systems (HMIS)</t>
  </si>
  <si>
    <t>PA0200L3T082013</t>
  </si>
  <si>
    <t>Catherine McAuley Center</t>
  </si>
  <si>
    <t>Permanent Supportive Housing</t>
  </si>
  <si>
    <t>PA0201L3T082013</t>
  </si>
  <si>
    <t>CIC Permanent Supportive Housing #1</t>
  </si>
  <si>
    <t>PA0375L3T082012</t>
  </si>
  <si>
    <t>CSS PSHP #1</t>
  </si>
  <si>
    <t>PA0376L3T082012</t>
  </si>
  <si>
    <t>Rapid ReHousing Consolidation</t>
  </si>
  <si>
    <t>PA0379L3T082012</t>
  </si>
  <si>
    <t>UNC Permanent Supportive Housing #1</t>
  </si>
  <si>
    <t>PA0382L3T082012</t>
  </si>
  <si>
    <t>CIC Permanent Supportive Housing #2</t>
  </si>
  <si>
    <t>PA0448L3T082010</t>
  </si>
  <si>
    <t>VA-PSHP Lackawanna</t>
  </si>
  <si>
    <t>PA0518L3T082008</t>
  </si>
  <si>
    <t>Permanent Supportive Housing for Families #1</t>
  </si>
  <si>
    <t>PA0581L3T082009</t>
  </si>
  <si>
    <t>Permanent Supportive Housing #2</t>
  </si>
  <si>
    <t>PA0631L3T082007</t>
  </si>
  <si>
    <t>Women's Resource Center, Inc.</t>
  </si>
  <si>
    <t>WRC Rapid Rehousing for Domestic &amp; Sexual Violence Survivors</t>
  </si>
  <si>
    <t>PA0733L3T082005</t>
  </si>
  <si>
    <t>CIC Permanent Supportive Housing #3</t>
  </si>
  <si>
    <t>PA0734L3T082005</t>
  </si>
  <si>
    <t>UNC Rapid Re-Housing for Families C</t>
  </si>
  <si>
    <t>PA0806L3T082004</t>
  </si>
  <si>
    <t>Valley Youth House Committee, Inc.</t>
  </si>
  <si>
    <t>RRH for Lackawanna County Young Adults</t>
  </si>
  <si>
    <t>PA0924L3T082002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</si>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</sst>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2C304-A30B-4D94-816A-C025E79AF791}">
  <sheetPr codeName="Sheet310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74</v>
      </c>
      <c r="B5" s="34">
        <f ca="1">SUM(OFFSET(V8,1,0,500,1))</f>
        <v>2914901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60082</v>
      </c>
      <c r="G9" s="23">
        <v>0</v>
      </c>
      <c r="H9" s="23">
        <v>32624</v>
      </c>
      <c r="I9" s="23">
        <v>4444</v>
      </c>
      <c r="J9" s="23">
        <v>0</v>
      </c>
      <c r="K9" s="24">
        <v>5514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4" si="0">SUM(M9:T9)</f>
        <v>0</v>
      </c>
      <c r="V9" s="28">
        <f t="shared" ref="V9:V34" si="1">SUM(F9:K9)</f>
        <v>102664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0</v>
      </c>
      <c r="H10" s="23">
        <v>101900</v>
      </c>
      <c r="I10" s="23">
        <v>37137</v>
      </c>
      <c r="J10" s="23">
        <v>0</v>
      </c>
      <c r="K10" s="24">
        <v>6994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146031</v>
      </c>
    </row>
    <row r="11" spans="1:22" x14ac:dyDescent="0.3">
      <c r="A11" s="19" t="s">
        <v>41</v>
      </c>
      <c r="B11" s="19" t="s">
        <v>42</v>
      </c>
      <c r="C11" s="20" t="s">
        <v>43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55387</v>
      </c>
      <c r="K11" s="24">
        <v>4169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59556</v>
      </c>
    </row>
    <row r="12" spans="1:22" x14ac:dyDescent="0.3">
      <c r="A12" s="19" t="s">
        <v>44</v>
      </c>
      <c r="B12" s="19" t="s">
        <v>45</v>
      </c>
      <c r="C12" s="20" t="s">
        <v>46</v>
      </c>
      <c r="D12" s="20">
        <v>2022</v>
      </c>
      <c r="E12" s="21" t="s">
        <v>32</v>
      </c>
      <c r="F12" s="22">
        <v>72385</v>
      </c>
      <c r="G12" s="23">
        <v>0</v>
      </c>
      <c r="H12" s="23">
        <v>72462</v>
      </c>
      <c r="I12" s="23">
        <v>6906</v>
      </c>
      <c r="J12" s="23">
        <v>0</v>
      </c>
      <c r="K12" s="24">
        <v>6499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158252</v>
      </c>
    </row>
    <row r="13" spans="1:22" x14ac:dyDescent="0.3">
      <c r="A13" s="19" t="s">
        <v>37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79058</v>
      </c>
      <c r="G13" s="23">
        <v>0</v>
      </c>
      <c r="H13" s="23">
        <v>61000</v>
      </c>
      <c r="I13" s="23">
        <v>20484</v>
      </c>
      <c r="J13" s="23">
        <v>0</v>
      </c>
      <c r="K13" s="24">
        <v>8695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169237</v>
      </c>
    </row>
    <row r="14" spans="1:22" x14ac:dyDescent="0.3">
      <c r="A14" s="19" t="s">
        <v>29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69384</v>
      </c>
      <c r="G14" s="23">
        <v>0</v>
      </c>
      <c r="H14" s="23">
        <v>50741</v>
      </c>
      <c r="I14" s="23">
        <v>7740</v>
      </c>
      <c r="J14" s="23">
        <v>0</v>
      </c>
      <c r="K14" s="24">
        <v>7598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135463</v>
      </c>
    </row>
    <row r="15" spans="1:22" x14ac:dyDescent="0.3">
      <c r="A15" s="19" t="s">
        <v>44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104844</v>
      </c>
      <c r="H15" s="23">
        <v>49116</v>
      </c>
      <c r="I15" s="23">
        <v>0</v>
      </c>
      <c r="J15" s="23">
        <v>0</v>
      </c>
      <c r="K15" s="24">
        <v>4300</v>
      </c>
      <c r="L15" s="25" t="s">
        <v>76</v>
      </c>
      <c r="M15" s="26">
        <v>0</v>
      </c>
      <c r="N15" s="26">
        <v>0</v>
      </c>
      <c r="O15" s="26">
        <v>2</v>
      </c>
      <c r="P15" s="26">
        <v>5</v>
      </c>
      <c r="Q15" s="26">
        <v>3</v>
      </c>
      <c r="R15" s="26">
        <v>0</v>
      </c>
      <c r="S15" s="26">
        <v>0</v>
      </c>
      <c r="T15" s="26">
        <v>0</v>
      </c>
      <c r="U15" s="27">
        <f t="shared" si="0"/>
        <v>10</v>
      </c>
      <c r="V15" s="28">
        <f t="shared" si="1"/>
        <v>158260</v>
      </c>
    </row>
    <row r="16" spans="1:22" x14ac:dyDescent="0.3">
      <c r="A16" s="19" t="s">
        <v>41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158114</v>
      </c>
      <c r="G16" s="23">
        <v>0</v>
      </c>
      <c r="H16" s="23">
        <v>106640</v>
      </c>
      <c r="I16" s="23">
        <v>70742</v>
      </c>
      <c r="J16" s="23">
        <v>0</v>
      </c>
      <c r="K16" s="24">
        <v>17638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353134</v>
      </c>
    </row>
    <row r="17" spans="1:22" x14ac:dyDescent="0.3">
      <c r="A17" s="19" t="s">
        <v>37</v>
      </c>
      <c r="B17" s="19" t="s">
        <v>55</v>
      </c>
      <c r="C17" s="20" t="s">
        <v>56</v>
      </c>
      <c r="D17" s="20">
        <v>2022</v>
      </c>
      <c r="E17" s="21" t="s">
        <v>32</v>
      </c>
      <c r="F17" s="22">
        <v>59294</v>
      </c>
      <c r="G17" s="23">
        <v>0</v>
      </c>
      <c r="H17" s="23">
        <v>41328</v>
      </c>
      <c r="I17" s="23">
        <v>19770</v>
      </c>
      <c r="J17" s="23">
        <v>0</v>
      </c>
      <c r="K17" s="24">
        <v>6408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126800</v>
      </c>
    </row>
    <row r="18" spans="1:22" x14ac:dyDescent="0.3">
      <c r="A18" s="19" t="s">
        <v>29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72506</v>
      </c>
      <c r="G18" s="23">
        <v>0</v>
      </c>
      <c r="H18" s="23">
        <v>20006</v>
      </c>
      <c r="I18" s="23">
        <v>7005</v>
      </c>
      <c r="J18" s="23">
        <v>0</v>
      </c>
      <c r="K18" s="24">
        <v>5571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105088</v>
      </c>
    </row>
    <row r="19" spans="1:22" x14ac:dyDescent="0.3">
      <c r="A19" s="19" t="s">
        <v>41</v>
      </c>
      <c r="B19" s="19" t="s">
        <v>59</v>
      </c>
      <c r="C19" s="20" t="s">
        <v>60</v>
      </c>
      <c r="D19" s="20">
        <v>2022</v>
      </c>
      <c r="E19" s="21" t="s">
        <v>32</v>
      </c>
      <c r="F19" s="22">
        <v>221200</v>
      </c>
      <c r="G19" s="23">
        <v>0</v>
      </c>
      <c r="H19" s="23">
        <v>103000</v>
      </c>
      <c r="I19" s="23">
        <v>92133</v>
      </c>
      <c r="J19" s="23">
        <v>0</v>
      </c>
      <c r="K19" s="24">
        <v>26487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442820</v>
      </c>
    </row>
    <row r="20" spans="1:22" x14ac:dyDescent="0.3">
      <c r="A20" s="19" t="s">
        <v>44</v>
      </c>
      <c r="B20" s="19" t="s">
        <v>61</v>
      </c>
      <c r="C20" s="20" t="s">
        <v>62</v>
      </c>
      <c r="D20" s="20">
        <v>2022</v>
      </c>
      <c r="E20" s="21" t="s">
        <v>32</v>
      </c>
      <c r="F20" s="22">
        <v>89225</v>
      </c>
      <c r="G20" s="23">
        <v>0</v>
      </c>
      <c r="H20" s="23">
        <v>80920</v>
      </c>
      <c r="I20" s="23">
        <v>11707</v>
      </c>
      <c r="J20" s="23">
        <v>0</v>
      </c>
      <c r="K20" s="24">
        <v>12993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194845</v>
      </c>
    </row>
    <row r="21" spans="1:22" x14ac:dyDescent="0.3">
      <c r="A21" s="19" t="s">
        <v>63</v>
      </c>
      <c r="B21" s="19" t="s">
        <v>64</v>
      </c>
      <c r="C21" s="20" t="s">
        <v>65</v>
      </c>
      <c r="D21" s="20">
        <v>2022</v>
      </c>
      <c r="E21" s="21" t="s">
        <v>32</v>
      </c>
      <c r="F21" s="22">
        <v>0</v>
      </c>
      <c r="G21" s="23">
        <v>94596</v>
      </c>
      <c r="H21" s="23">
        <v>95755</v>
      </c>
      <c r="I21" s="23">
        <v>0</v>
      </c>
      <c r="J21" s="23">
        <v>0</v>
      </c>
      <c r="K21" s="24">
        <v>15625</v>
      </c>
      <c r="L21" s="25" t="s">
        <v>75</v>
      </c>
      <c r="M21" s="26">
        <v>0</v>
      </c>
      <c r="N21" s="26">
        <v>0</v>
      </c>
      <c r="O21" s="26">
        <v>1</v>
      </c>
      <c r="P21" s="26">
        <v>6</v>
      </c>
      <c r="Q21" s="26">
        <v>2</v>
      </c>
      <c r="R21" s="26">
        <v>0</v>
      </c>
      <c r="S21" s="26">
        <v>0</v>
      </c>
      <c r="T21" s="26">
        <v>0</v>
      </c>
      <c r="U21" s="27">
        <f t="shared" si="0"/>
        <v>9</v>
      </c>
      <c r="V21" s="28">
        <f t="shared" si="1"/>
        <v>205976</v>
      </c>
    </row>
    <row r="22" spans="1:22" x14ac:dyDescent="0.3">
      <c r="A22" s="19" t="s">
        <v>37</v>
      </c>
      <c r="B22" s="19" t="s">
        <v>66</v>
      </c>
      <c r="C22" s="20" t="s">
        <v>67</v>
      </c>
      <c r="D22" s="20">
        <v>2022</v>
      </c>
      <c r="E22" s="21" t="s">
        <v>32</v>
      </c>
      <c r="F22" s="22">
        <v>106954</v>
      </c>
      <c r="G22" s="23">
        <v>0</v>
      </c>
      <c r="H22" s="23">
        <v>61100</v>
      </c>
      <c r="I22" s="23">
        <v>44188</v>
      </c>
      <c r="J22" s="23">
        <v>0</v>
      </c>
      <c r="K22" s="24">
        <v>12612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224854</v>
      </c>
    </row>
    <row r="23" spans="1:22" x14ac:dyDescent="0.3">
      <c r="A23" s="19" t="s">
        <v>41</v>
      </c>
      <c r="B23" s="19" t="s">
        <v>68</v>
      </c>
      <c r="C23" s="20" t="s">
        <v>69</v>
      </c>
      <c r="D23" s="20">
        <v>2022</v>
      </c>
      <c r="E23" s="21" t="s">
        <v>32</v>
      </c>
      <c r="F23" s="22">
        <v>0</v>
      </c>
      <c r="G23" s="23">
        <v>147060</v>
      </c>
      <c r="H23" s="23">
        <v>90894</v>
      </c>
      <c r="I23" s="23">
        <v>0</v>
      </c>
      <c r="J23" s="23">
        <v>0</v>
      </c>
      <c r="K23" s="24">
        <v>11290</v>
      </c>
      <c r="L23" s="25" t="s">
        <v>75</v>
      </c>
      <c r="M23" s="26">
        <v>0</v>
      </c>
      <c r="N23" s="26">
        <v>0</v>
      </c>
      <c r="O23" s="26">
        <v>0</v>
      </c>
      <c r="P23" s="26">
        <v>3</v>
      </c>
      <c r="Q23" s="26">
        <v>9</v>
      </c>
      <c r="R23" s="26">
        <v>0</v>
      </c>
      <c r="S23" s="26">
        <v>0</v>
      </c>
      <c r="T23" s="26">
        <v>0</v>
      </c>
      <c r="U23" s="27">
        <f t="shared" si="0"/>
        <v>12</v>
      </c>
      <c r="V23" s="28">
        <f t="shared" si="1"/>
        <v>249244</v>
      </c>
    </row>
    <row r="24" spans="1:22" x14ac:dyDescent="0.3">
      <c r="A24" s="19" t="s">
        <v>70</v>
      </c>
      <c r="B24" s="19" t="s">
        <v>71</v>
      </c>
      <c r="C24" s="20" t="s">
        <v>72</v>
      </c>
      <c r="D24" s="20">
        <v>2022</v>
      </c>
      <c r="E24" s="21" t="s">
        <v>32</v>
      </c>
      <c r="F24" s="22">
        <v>0</v>
      </c>
      <c r="G24" s="23">
        <v>57540</v>
      </c>
      <c r="H24" s="23">
        <v>17995</v>
      </c>
      <c r="I24" s="23">
        <v>0</v>
      </c>
      <c r="J24" s="23">
        <v>0</v>
      </c>
      <c r="K24" s="24">
        <v>7142</v>
      </c>
      <c r="L24" s="25" t="s">
        <v>75</v>
      </c>
      <c r="M24" s="26">
        <v>0</v>
      </c>
      <c r="N24" s="26">
        <v>0</v>
      </c>
      <c r="O24" s="26">
        <v>7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7</v>
      </c>
      <c r="V24" s="28">
        <f t="shared" si="1"/>
        <v>82677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</sheetData>
  <autoFilter ref="A8:V8" xr:uid="{C9A5AD8E-7C77-46C9-B4E0-A7A97BF43EBB}"/>
  <conditionalFormatting sqref="V9:V34">
    <cfRule type="cellIs" dxfId="3" priority="4" operator="lessThan">
      <formula>0</formula>
    </cfRule>
  </conditionalFormatting>
  <conditionalFormatting sqref="V9:V34">
    <cfRule type="expression" dxfId="2" priority="3">
      <formula>#REF!&lt;0</formula>
    </cfRule>
  </conditionalFormatting>
  <conditionalFormatting sqref="D9:D34">
    <cfRule type="expression" dxfId="1" priority="1">
      <formula>OR($D9&gt;2022,AND($D9&lt;2022,$D9&lt;&gt;""))</formula>
    </cfRule>
  </conditionalFormatting>
  <conditionalFormatting sqref="C9:C34">
    <cfRule type="expression" dxfId="0" priority="5">
      <formula>(#REF!&gt;1)</formula>
    </cfRule>
  </conditionalFormatting>
  <dataValidations count="3">
    <dataValidation type="list" allowBlank="1" showInputMessage="1" showErrorMessage="1" sqref="L9:L34" xr:uid="{41A3BBDE-5730-4CE9-AE0A-2ED964CA5F67}">
      <formula1>"N/A, FMR, Actual Rent"</formula1>
    </dataValidation>
    <dataValidation type="list" allowBlank="1" showInputMessage="1" showErrorMessage="1" sqref="E9:E34" xr:uid="{039A273F-47C8-43C9-8C86-23FC233494BB}">
      <formula1>"PH, TH, Joint TH &amp; PH-RRH, HMIS, SSO, TRA, PRA, SRA, S+C/SRO"</formula1>
    </dataValidation>
    <dataValidation allowBlank="1" showErrorMessage="1" sqref="A8:V8" xr:uid="{88F548AF-18EB-4471-9ABB-384579A5D2A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2021-03-06T21:41:22Z</dcterms:created>
  <dcterms:modified xsi:type="dcterms:W3CDTF">2021-05-20T14:01:22Z</dcterms:modified>
</cp:coreProperties>
</file>