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9CD92A52-EB74-4D5C-8D72-28C5C2E64E64}" xr6:coauthVersionLast="46" xr6:coauthVersionMax="46" xr10:uidLastSave="{00000000-0000-0000-0000-000000000000}"/>
  <bookViews>
    <workbookView xWindow="-108" yWindow="-108" windowWidth="27288" windowHeight="17664" xr2:uid="{E068A967-3A7E-4BDF-B6AD-1F21C1BDABF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<sst xmlns="http://schemas.openxmlformats.org/spreadsheetml/2006/main" count="144" uniqueCount="91">
  <si>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</si>
  <si>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</si>
  <si>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</si>
  <si>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</si>
  <si>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</si>
  <si>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</si>
  <si>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</si>
  <si>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</si>
  <si>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</si>
  <si>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</si>
  <si>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</si>
  <si>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</si>
  <si>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</si>
  <si>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</si>
  <si>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</si>
  <si>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</si>
  <si>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</si>
  <si>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</si>
  <si>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</si>
  <si>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</si>
  <si>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</si>
  <si>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</si>
  <si>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</si>
  <si>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</si>
  <si>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</si>
  <si>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</si>
  <si>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</si>
  <si>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</si>
  <si>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PA-506</t>
  </si>
  <si>
    <t>Berks Counseling Center, Inc.</t>
  </si>
  <si>
    <t>BCC 1135/37 Franklin St. Permanent Housing</t>
  </si>
  <si>
    <t>PA0158L3T062013</t>
  </si>
  <si>
    <t>PH</t>
  </si>
  <si>
    <t/>
  </si>
  <si>
    <t>Philadelphia</t>
  </si>
  <si>
    <t>Reading/Berks County CoC</t>
  </si>
  <si>
    <t>Berks Coalition to End Homelessness, Inc</t>
  </si>
  <si>
    <t>BCC 13 S. 10th St. Permanent Housing</t>
  </si>
  <si>
    <t>PA0159L3T062013</t>
  </si>
  <si>
    <t>BCC 239 S. 5th St. Permanent Housing</t>
  </si>
  <si>
    <t>PA0160L3T062013</t>
  </si>
  <si>
    <t>Opportunity House</t>
  </si>
  <si>
    <t>New Beginnings</t>
  </si>
  <si>
    <t>PA0167L3T062013</t>
  </si>
  <si>
    <t>New Beginnings II</t>
  </si>
  <si>
    <t>PA0168L3T062013</t>
  </si>
  <si>
    <t>Easy Does It, Inc.</t>
  </si>
  <si>
    <t>Permanent Housing - Easy Does It</t>
  </si>
  <si>
    <t>PA0169L3T062013</t>
  </si>
  <si>
    <t>Council on Chemical Abuse</t>
  </si>
  <si>
    <t>Transitional Supportive Housing for Homeless Dually Diagnosed Men</t>
  </si>
  <si>
    <t>PA0172L3T062013</t>
  </si>
  <si>
    <t>TH</t>
  </si>
  <si>
    <t>HMIS 2019</t>
  </si>
  <si>
    <t>PA0355L3T062012</t>
  </si>
  <si>
    <t>Transitional Housing Service for Chemically Dependent Homeless Women with Children</t>
  </si>
  <si>
    <t>PA0356L3T062012</t>
  </si>
  <si>
    <t>The Salvation Army, a New York Corporation</t>
  </si>
  <si>
    <t>Salvation Army Reading Consolidated PSH</t>
  </si>
  <si>
    <t>PA0442L3T062009</t>
  </si>
  <si>
    <t>BCC Phoenix House</t>
  </si>
  <si>
    <t>PA0479L3T062011</t>
  </si>
  <si>
    <t>BCC Leasing Assistance 1 Permanent Housing</t>
  </si>
  <si>
    <t>PA0577L3T062008</t>
  </si>
  <si>
    <t>Reading Housing Authority</t>
  </si>
  <si>
    <t>Shelter Plus Care</t>
  </si>
  <si>
    <t>PA0610L3T062009</t>
  </si>
  <si>
    <t>BCC Leasing Assistance 2 Permanent Housing</t>
  </si>
  <si>
    <t>PA0629L3T062006</t>
  </si>
  <si>
    <t>BCC PS Recovery Housing Permanent Housing</t>
  </si>
  <si>
    <t>PA0703L3T062006</t>
  </si>
  <si>
    <t>Salvation Army Reading Rapid Rehousing</t>
  </si>
  <si>
    <t>PA0769L3T062005</t>
  </si>
  <si>
    <t>PSH Bonus Project for Veterans 2015</t>
  </si>
  <si>
    <t>PA0770L3T062001</t>
  </si>
  <si>
    <t>Safe Berks</t>
  </si>
  <si>
    <t>Rapid Rehousing of Victims of Domestic Violence</t>
  </si>
  <si>
    <t>PA0920L3T062002</t>
  </si>
  <si>
    <t>YMCA of Reading &amp; Berks County</t>
  </si>
  <si>
    <t>YMCA Permanent Housing</t>
  </si>
  <si>
    <t>PA0922L3T062002</t>
  </si>
  <si>
    <t>Permanent Supportive Housing Transition Grant</t>
  </si>
  <si>
    <t>PA0959L3T062001</t>
  </si>
  <si>
    <t>Transition Grant BCC New Hope Permanent Supportive Housing</t>
  </si>
  <si>
    <t>PA0960L3T062001</t>
  </si>
  <si>
    <t>Linkages PSH Transition Grant</t>
  </si>
  <si>
    <t>PA0962L3T062001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</si>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</sst>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0EBD-5CFC-4128-B598-7748A8652A8C}">
  <sheetPr codeName="Sheet309">
    <pageSetUpPr fitToPage="1"/>
  </sheetPr>
  <dimension ref="A1:V4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88</v>
      </c>
      <c r="B5" s="34">
        <f ca="1">SUM(OFFSET(V8,1,0,500,1))</f>
        <v>3126579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51136</v>
      </c>
      <c r="G9" s="23">
        <v>0</v>
      </c>
      <c r="H9" s="23">
        <v>52251</v>
      </c>
      <c r="I9" s="23">
        <v>53095</v>
      </c>
      <c r="J9" s="23">
        <v>0</v>
      </c>
      <c r="K9" s="24">
        <v>8850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0" si="0">SUM(M9:T9)</f>
        <v>0</v>
      </c>
      <c r="V9" s="28">
        <f t="shared" ref="V9:V40" si="1">SUM(F9:K9)</f>
        <v>165332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36645</v>
      </c>
      <c r="I10" s="23">
        <v>42372</v>
      </c>
      <c r="J10" s="23">
        <v>0</v>
      </c>
      <c r="K10" s="24">
        <v>4704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83721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0</v>
      </c>
      <c r="H11" s="23">
        <v>52814</v>
      </c>
      <c r="I11" s="23">
        <v>58758</v>
      </c>
      <c r="J11" s="23">
        <v>0</v>
      </c>
      <c r="K11" s="24">
        <v>6664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118236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13305</v>
      </c>
      <c r="I12" s="23">
        <v>20916</v>
      </c>
      <c r="J12" s="23">
        <v>0</v>
      </c>
      <c r="K12" s="24">
        <v>2043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36264</v>
      </c>
    </row>
    <row r="13" spans="1:22" x14ac:dyDescent="0.3">
      <c r="A13" s="19" t="s">
        <v>41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44379</v>
      </c>
      <c r="I13" s="23">
        <v>18150</v>
      </c>
      <c r="J13" s="23">
        <v>0</v>
      </c>
      <c r="K13" s="24">
        <v>3933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66462</v>
      </c>
    </row>
    <row r="14" spans="1:22" x14ac:dyDescent="0.3">
      <c r="A14" s="19" t="s">
        <v>46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0</v>
      </c>
      <c r="H14" s="23">
        <v>189849</v>
      </c>
      <c r="I14" s="23">
        <v>180625</v>
      </c>
      <c r="J14" s="23">
        <v>0</v>
      </c>
      <c r="K14" s="24">
        <v>24889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395363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15000</v>
      </c>
      <c r="G15" s="23">
        <v>0</v>
      </c>
      <c r="H15" s="23">
        <v>32208</v>
      </c>
      <c r="I15" s="23">
        <v>54530</v>
      </c>
      <c r="J15" s="23">
        <v>0</v>
      </c>
      <c r="K15" s="24">
        <v>7115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108853</v>
      </c>
    </row>
    <row r="16" spans="1:22" x14ac:dyDescent="0.3">
      <c r="A16" s="19" t="s">
        <v>36</v>
      </c>
      <c r="B16" s="19" t="s">
        <v>53</v>
      </c>
      <c r="C16" s="20" t="s">
        <v>54</v>
      </c>
      <c r="D16" s="20">
        <v>2022</v>
      </c>
      <c r="E16" s="21" t="s">
        <v>15</v>
      </c>
      <c r="F16" s="22">
        <v>0</v>
      </c>
      <c r="G16" s="23">
        <v>0</v>
      </c>
      <c r="H16" s="23">
        <v>0</v>
      </c>
      <c r="I16" s="23">
        <v>0</v>
      </c>
      <c r="J16" s="23">
        <v>80000</v>
      </c>
      <c r="K16" s="24">
        <v>5600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85600</v>
      </c>
    </row>
    <row r="17" spans="1:22" x14ac:dyDescent="0.3">
      <c r="A17" s="19" t="s">
        <v>49</v>
      </c>
      <c r="B17" s="19" t="s">
        <v>55</v>
      </c>
      <c r="C17" s="20" t="s">
        <v>56</v>
      </c>
      <c r="D17" s="20">
        <v>2022</v>
      </c>
      <c r="E17" s="21" t="s">
        <v>52</v>
      </c>
      <c r="F17" s="22">
        <v>18180</v>
      </c>
      <c r="G17" s="23">
        <v>0</v>
      </c>
      <c r="H17" s="23">
        <v>33254</v>
      </c>
      <c r="I17" s="23">
        <v>27493</v>
      </c>
      <c r="J17" s="23">
        <v>0</v>
      </c>
      <c r="K17" s="24">
        <v>5520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84447</v>
      </c>
    </row>
    <row r="18" spans="1:22" x14ac:dyDescent="0.3">
      <c r="A18" s="19" t="s">
        <v>57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296795</v>
      </c>
      <c r="G18" s="23">
        <v>0</v>
      </c>
      <c r="H18" s="23">
        <v>65000</v>
      </c>
      <c r="I18" s="23">
        <v>65933</v>
      </c>
      <c r="J18" s="23">
        <v>0</v>
      </c>
      <c r="K18" s="24">
        <v>12000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439728</v>
      </c>
    </row>
    <row r="19" spans="1:22" x14ac:dyDescent="0.3">
      <c r="A19" s="19" t="s">
        <v>29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0</v>
      </c>
      <c r="H19" s="23">
        <v>0</v>
      </c>
      <c r="I19" s="23">
        <v>52361</v>
      </c>
      <c r="J19" s="23">
        <v>0</v>
      </c>
      <c r="K19" s="24">
        <v>2643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55004</v>
      </c>
    </row>
    <row r="20" spans="1:22" x14ac:dyDescent="0.3">
      <c r="A20" s="19" t="s">
        <v>29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157411</v>
      </c>
      <c r="G20" s="23">
        <v>0</v>
      </c>
      <c r="H20" s="23">
        <v>24300</v>
      </c>
      <c r="I20" s="23">
        <v>0</v>
      </c>
      <c r="J20" s="23">
        <v>0</v>
      </c>
      <c r="K20" s="24">
        <v>7290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189001</v>
      </c>
    </row>
    <row r="21" spans="1:22" x14ac:dyDescent="0.3">
      <c r="A21" s="19" t="s">
        <v>64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266760</v>
      </c>
      <c r="H21" s="23">
        <v>0</v>
      </c>
      <c r="I21" s="23">
        <v>0</v>
      </c>
      <c r="J21" s="23">
        <v>0</v>
      </c>
      <c r="K21" s="24">
        <v>16355</v>
      </c>
      <c r="L21" s="25" t="s">
        <v>89</v>
      </c>
      <c r="M21" s="26">
        <v>0</v>
      </c>
      <c r="N21" s="26">
        <v>0</v>
      </c>
      <c r="O21" s="26">
        <v>30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30</v>
      </c>
      <c r="V21" s="28">
        <f t="shared" si="1"/>
        <v>283115</v>
      </c>
    </row>
    <row r="22" spans="1:22" x14ac:dyDescent="0.3">
      <c r="A22" s="19" t="s">
        <v>29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144292</v>
      </c>
      <c r="G22" s="23">
        <v>0</v>
      </c>
      <c r="H22" s="23">
        <v>22497</v>
      </c>
      <c r="I22" s="23">
        <v>0</v>
      </c>
      <c r="J22" s="23">
        <v>0</v>
      </c>
      <c r="K22" s="24">
        <v>13297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180086</v>
      </c>
    </row>
    <row r="23" spans="1:22" x14ac:dyDescent="0.3">
      <c r="A23" s="19" t="s">
        <v>29</v>
      </c>
      <c r="B23" s="19" t="s">
        <v>69</v>
      </c>
      <c r="C23" s="20" t="s">
        <v>70</v>
      </c>
      <c r="D23" s="20">
        <v>2022</v>
      </c>
      <c r="E23" s="21" t="s">
        <v>32</v>
      </c>
      <c r="F23" s="22">
        <v>78169</v>
      </c>
      <c r="G23" s="23">
        <v>0</v>
      </c>
      <c r="H23" s="23">
        <v>15065</v>
      </c>
      <c r="I23" s="23">
        <v>0</v>
      </c>
      <c r="J23" s="23">
        <v>0</v>
      </c>
      <c r="K23" s="24">
        <v>5242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98476</v>
      </c>
    </row>
    <row r="24" spans="1:22" x14ac:dyDescent="0.3">
      <c r="A24" s="19" t="s">
        <v>57</v>
      </c>
      <c r="B24" s="19" t="s">
        <v>71</v>
      </c>
      <c r="C24" s="20" t="s">
        <v>72</v>
      </c>
      <c r="D24" s="20">
        <v>2022</v>
      </c>
      <c r="E24" s="21" t="s">
        <v>32</v>
      </c>
      <c r="F24" s="22">
        <v>0</v>
      </c>
      <c r="G24" s="23">
        <v>30852</v>
      </c>
      <c r="H24" s="23">
        <v>3600</v>
      </c>
      <c r="I24" s="23">
        <v>0</v>
      </c>
      <c r="J24" s="23">
        <v>0</v>
      </c>
      <c r="K24" s="24">
        <v>1113</v>
      </c>
      <c r="L24" s="25" t="s">
        <v>90</v>
      </c>
      <c r="M24" s="26">
        <v>0</v>
      </c>
      <c r="N24" s="26">
        <v>1</v>
      </c>
      <c r="O24" s="26">
        <v>1</v>
      </c>
      <c r="P24" s="26">
        <v>2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4</v>
      </c>
      <c r="V24" s="28">
        <f t="shared" si="1"/>
        <v>35565</v>
      </c>
    </row>
    <row r="25" spans="1:22" x14ac:dyDescent="0.3">
      <c r="A25" s="19" t="s">
        <v>36</v>
      </c>
      <c r="B25" s="19" t="s">
        <v>73</v>
      </c>
      <c r="C25" s="20" t="s">
        <v>74</v>
      </c>
      <c r="D25" s="20">
        <v>2022</v>
      </c>
      <c r="E25" s="21" t="s">
        <v>32</v>
      </c>
      <c r="F25" s="22">
        <v>0</v>
      </c>
      <c r="G25" s="23">
        <v>0</v>
      </c>
      <c r="H25" s="23">
        <v>27147</v>
      </c>
      <c r="I25" s="23">
        <v>35169</v>
      </c>
      <c r="J25" s="23">
        <v>0</v>
      </c>
      <c r="K25" s="24">
        <v>6129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68445</v>
      </c>
    </row>
    <row r="26" spans="1:22" x14ac:dyDescent="0.3">
      <c r="A26" s="19" t="s">
        <v>75</v>
      </c>
      <c r="B26" s="19" t="s">
        <v>76</v>
      </c>
      <c r="C26" s="20" t="s">
        <v>77</v>
      </c>
      <c r="D26" s="20">
        <v>2022</v>
      </c>
      <c r="E26" s="21" t="s">
        <v>32</v>
      </c>
      <c r="F26" s="22">
        <v>0</v>
      </c>
      <c r="G26" s="23">
        <v>187116</v>
      </c>
      <c r="H26" s="23">
        <v>0</v>
      </c>
      <c r="I26" s="23">
        <v>0</v>
      </c>
      <c r="J26" s="23">
        <v>0</v>
      </c>
      <c r="K26" s="24">
        <v>0</v>
      </c>
      <c r="L26" s="25" t="s">
        <v>89</v>
      </c>
      <c r="M26" s="26">
        <v>0</v>
      </c>
      <c r="N26" s="26">
        <v>0</v>
      </c>
      <c r="O26" s="26">
        <v>5</v>
      </c>
      <c r="P26" s="26">
        <v>10</v>
      </c>
      <c r="Q26" s="26">
        <v>2</v>
      </c>
      <c r="R26" s="26">
        <v>0</v>
      </c>
      <c r="S26" s="26">
        <v>0</v>
      </c>
      <c r="T26" s="26">
        <v>0</v>
      </c>
      <c r="U26" s="27">
        <f t="shared" si="0"/>
        <v>17</v>
      </c>
      <c r="V26" s="28">
        <f t="shared" si="1"/>
        <v>187116</v>
      </c>
    </row>
    <row r="27" spans="1:22" x14ac:dyDescent="0.3">
      <c r="A27" s="19" t="s">
        <v>78</v>
      </c>
      <c r="B27" s="19" t="s">
        <v>79</v>
      </c>
      <c r="C27" s="20" t="s">
        <v>80</v>
      </c>
      <c r="D27" s="20">
        <v>2022</v>
      </c>
      <c r="E27" s="21" t="s">
        <v>32</v>
      </c>
      <c r="F27" s="22">
        <v>0</v>
      </c>
      <c r="G27" s="23">
        <v>0</v>
      </c>
      <c r="H27" s="23">
        <v>59393</v>
      </c>
      <c r="I27" s="23">
        <v>40134</v>
      </c>
      <c r="J27" s="23">
        <v>0</v>
      </c>
      <c r="K27" s="24">
        <v>6571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106098</v>
      </c>
    </row>
    <row r="28" spans="1:22" x14ac:dyDescent="0.3">
      <c r="A28" s="19" t="s">
        <v>46</v>
      </c>
      <c r="B28" s="19" t="s">
        <v>81</v>
      </c>
      <c r="C28" s="20" t="s">
        <v>82</v>
      </c>
      <c r="D28" s="20">
        <v>2022</v>
      </c>
      <c r="E28" s="21" t="s">
        <v>32</v>
      </c>
      <c r="F28" s="22">
        <v>0</v>
      </c>
      <c r="G28" s="23">
        <v>0</v>
      </c>
      <c r="H28" s="23">
        <v>79092</v>
      </c>
      <c r="I28" s="23">
        <v>14241</v>
      </c>
      <c r="J28" s="23">
        <v>0</v>
      </c>
      <c r="K28" s="24">
        <v>6874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100207</v>
      </c>
    </row>
    <row r="29" spans="1:22" x14ac:dyDescent="0.3">
      <c r="A29" s="19" t="s">
        <v>29</v>
      </c>
      <c r="B29" s="19" t="s">
        <v>83</v>
      </c>
      <c r="C29" s="20" t="s">
        <v>84</v>
      </c>
      <c r="D29" s="20">
        <v>2022</v>
      </c>
      <c r="E29" s="21" t="s">
        <v>32</v>
      </c>
      <c r="F29" s="22">
        <v>134137</v>
      </c>
      <c r="G29" s="23">
        <v>0</v>
      </c>
      <c r="H29" s="23">
        <v>46800</v>
      </c>
      <c r="I29" s="23">
        <v>0</v>
      </c>
      <c r="J29" s="23">
        <v>0</v>
      </c>
      <c r="K29" s="24">
        <v>11211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192148</v>
      </c>
    </row>
    <row r="30" spans="1:22" x14ac:dyDescent="0.3">
      <c r="A30" s="19" t="s">
        <v>41</v>
      </c>
      <c r="B30" s="19" t="s">
        <v>85</v>
      </c>
      <c r="C30" s="20" t="s">
        <v>86</v>
      </c>
      <c r="D30" s="20">
        <v>2022</v>
      </c>
      <c r="E30" s="21" t="s">
        <v>32</v>
      </c>
      <c r="F30" s="22">
        <v>0</v>
      </c>
      <c r="G30" s="23">
        <v>0</v>
      </c>
      <c r="H30" s="23">
        <v>18402</v>
      </c>
      <c r="I30" s="23">
        <v>26055</v>
      </c>
      <c r="J30" s="23">
        <v>0</v>
      </c>
      <c r="K30" s="24">
        <v>2855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47312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</sheetData>
  <autoFilter ref="A8:V8" xr:uid="{A2E382CD-4A24-4945-AFF3-BA4618E98233}"/>
  <conditionalFormatting sqref="V9:V40">
    <cfRule type="cellIs" dxfId="3" priority="4" operator="lessThan">
      <formula>0</formula>
    </cfRule>
  </conditionalFormatting>
  <conditionalFormatting sqref="V9:V40">
    <cfRule type="expression" dxfId="2" priority="3">
      <formula>#REF!&lt;0</formula>
    </cfRule>
  </conditionalFormatting>
  <conditionalFormatting sqref="D9:D40">
    <cfRule type="expression" dxfId="1" priority="1">
      <formula>OR($D9&gt;2022,AND($D9&lt;2022,$D9&lt;&gt;""))</formula>
    </cfRule>
  </conditionalFormatting>
  <conditionalFormatting sqref="C9:C40">
    <cfRule type="expression" dxfId="0" priority="5">
      <formula>(#REF!&gt;1)</formula>
    </cfRule>
  </conditionalFormatting>
  <dataValidations count="3">
    <dataValidation type="list" allowBlank="1" showInputMessage="1" showErrorMessage="1" sqref="L9:L40" xr:uid="{221A75A8-6759-4373-A02F-38F08A1BC7F8}">
      <formula1>"N/A, FMR, Actual Rent"</formula1>
    </dataValidation>
    <dataValidation type="list" allowBlank="1" showInputMessage="1" showErrorMessage="1" sqref="E9:E40" xr:uid="{504DA951-090D-4EB2-9134-7EB6D64A7EDE}">
      <formula1>"PH, TH, Joint TH &amp; PH-RRH, HMIS, SSO, TRA, PRA, SRA, S+C/SRO"</formula1>
    </dataValidation>
    <dataValidation allowBlank="1" showErrorMessage="1" sqref="A8:V8" xr:uid="{5118F8A0-E4B0-40FC-946B-DCA1AAD240E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2021-03-06T21:41:23Z</dcterms:created>
  <dcterms:modified xsi:type="dcterms:W3CDTF">2021-05-20T14:01:22Z</dcterms:modified>
</cp:coreProperties>
</file>