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391DF7C6-1D5D-4F22-8E81-29D3E388D8AF}" xr6:coauthVersionLast="46" xr6:coauthVersionMax="46" xr10:uidLastSave="{00000000-0000-0000-0000-000000000000}"/>
  <bookViews>
    <workbookView xWindow="-108" yWindow="-108" windowWidth="27288" windowHeight="17664" xr2:uid="{0BB40B91-5411-487F-B92D-6D3684F037A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<sst xmlns="http://schemas.openxmlformats.org/spreadsheetml/2006/main" count="159" uniqueCount="98">
  <si>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</si>
  <si>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</si>
  <si>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</si>
  <si>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</si>
  <si>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</si>
  <si>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</si>
  <si>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</si>
  <si>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</si>
  <si>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</si>
  <si>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</si>
  <si>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</si>
  <si>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</si>
  <si>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</si>
  <si>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</si>
  <si>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</si>
  <si>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</si>
  <si>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</si>
  <si>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</si>
  <si>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</si>
  <si>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</si>
  <si>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</si>
  <si>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</si>
  <si>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</si>
  <si>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</si>
  <si>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</si>
  <si>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</si>
  <si>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</si>
  <si>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</si>
  <si>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PA-503</t>
  </si>
  <si>
    <t>Catholic Social Services of the Diocese of Scranton Inc</t>
  </si>
  <si>
    <t>St Ann Expansion</t>
  </si>
  <si>
    <t>PA0113L3T032009</t>
  </si>
  <si>
    <t>PH</t>
  </si>
  <si>
    <t/>
  </si>
  <si>
    <t>Philadelphia</t>
  </si>
  <si>
    <t>Wilkes-Barre, Hazleton/Luzerne County CoC</t>
  </si>
  <si>
    <t>Commission on Economic Opportunity</t>
  </si>
  <si>
    <t>PSH Chronic Homeless 1</t>
  </si>
  <si>
    <t>PA0114L3T032013</t>
  </si>
  <si>
    <t>SHP Case Management for the Homeless</t>
  </si>
  <si>
    <t>PA0115L3T032013</t>
  </si>
  <si>
    <t>SSO</t>
  </si>
  <si>
    <t>Rev. Edward P. Nolan Residence</t>
  </si>
  <si>
    <t>PA0116L3T032013</t>
  </si>
  <si>
    <t>TH</t>
  </si>
  <si>
    <t>Catholic Youth Center</t>
  </si>
  <si>
    <t>CYC Homeless Child Care Program</t>
  </si>
  <si>
    <t>PA0117L3T032013</t>
  </si>
  <si>
    <t>Gabriel House</t>
  </si>
  <si>
    <t>PA0119L3T032013</t>
  </si>
  <si>
    <t>Housing Development Corporation of NEPA</t>
  </si>
  <si>
    <t>HDC SHP 2 2019</t>
  </si>
  <si>
    <t>PA0120L3T032012</t>
  </si>
  <si>
    <t>HDC SHP 4 2019</t>
  </si>
  <si>
    <t>PA0121L3T032013</t>
  </si>
  <si>
    <t>HMIS for Luzerne County CoC</t>
  </si>
  <si>
    <t>PA0123L3T032013</t>
  </si>
  <si>
    <t>Volunteers of America</t>
  </si>
  <si>
    <t>Manna House</t>
  </si>
  <si>
    <t>PA0124L3T032013</t>
  </si>
  <si>
    <t>Domestic Violence Service Center, Inc.</t>
  </si>
  <si>
    <t>See Yourself Succeed</t>
  </si>
  <si>
    <t>PA0126L3T032013</t>
  </si>
  <si>
    <t>PSH Chronic Homeless 2</t>
  </si>
  <si>
    <t>PA0345L3T032012</t>
  </si>
  <si>
    <t>PSH for Families and Individuals</t>
  </si>
  <si>
    <t>PA0347L3T032012</t>
  </si>
  <si>
    <t>HDC SHP 1 2019</t>
  </si>
  <si>
    <t>PA0348L3T032012</t>
  </si>
  <si>
    <t>HDC SHP 5 2019</t>
  </si>
  <si>
    <t>PA0349L3T032012</t>
  </si>
  <si>
    <t>The Salvation Army, a New York Corporation</t>
  </si>
  <si>
    <t>Kriby Family House</t>
  </si>
  <si>
    <t>PA0350L3T032012</t>
  </si>
  <si>
    <t>William Cherkes Residence</t>
  </si>
  <si>
    <t>PA0351L3T032012</t>
  </si>
  <si>
    <t>Catholic Social Services of the Diocese of Scranton, Inc.</t>
  </si>
  <si>
    <t>St. Hedwig's Veterans Village</t>
  </si>
  <si>
    <t>PA0439L3T032007</t>
  </si>
  <si>
    <t>VA-PSHP Luzerne</t>
  </si>
  <si>
    <t>PA0509L3T032007</t>
  </si>
  <si>
    <t>PSH for 9 Homeless Families</t>
  </si>
  <si>
    <t>PA0573L3T032007</t>
  </si>
  <si>
    <t>Mother Teresa's Haven PSHP</t>
  </si>
  <si>
    <t>PA0574L3T032007</t>
  </si>
  <si>
    <t>Holy Family Housing</t>
  </si>
  <si>
    <t>PA0697L3T032006</t>
  </si>
  <si>
    <t>Rapid Re-Housing for Families 2019</t>
  </si>
  <si>
    <t>PA0698L3T032006</t>
  </si>
  <si>
    <t>Valley Youth House Committee, Inc.</t>
  </si>
  <si>
    <t>Luzerne Cty RRH for Young Adults - Expansion</t>
  </si>
  <si>
    <t>PA0765L3T032005</t>
  </si>
  <si>
    <t>RRH-1</t>
  </si>
  <si>
    <t>PA0797L3T032004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</si>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</sst>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EB80-9D60-4DE4-BB35-304808800368}">
  <sheetPr codeName="Sheet306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95</v>
      </c>
      <c r="B5" s="34">
        <f ca="1">SUM(OFFSET(V8,1,0,500,1))</f>
        <v>4221118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201656</v>
      </c>
      <c r="G9" s="23">
        <v>0</v>
      </c>
      <c r="H9" s="23">
        <v>68077</v>
      </c>
      <c r="I9" s="23">
        <v>0</v>
      </c>
      <c r="J9" s="23">
        <v>0</v>
      </c>
      <c r="K9" s="24">
        <v>16030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3" si="0">SUM(M9:T9)</f>
        <v>0</v>
      </c>
      <c r="V9" s="28">
        <f t="shared" ref="V9:V43" si="1">SUM(F9:K9)</f>
        <v>285763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79920</v>
      </c>
      <c r="H10" s="23">
        <v>81874</v>
      </c>
      <c r="I10" s="23">
        <v>0</v>
      </c>
      <c r="J10" s="23">
        <v>0</v>
      </c>
      <c r="K10" s="24">
        <v>14275</v>
      </c>
      <c r="L10" s="25" t="s">
        <v>97</v>
      </c>
      <c r="M10" s="26">
        <v>0</v>
      </c>
      <c r="N10" s="26">
        <v>0</v>
      </c>
      <c r="O10" s="26">
        <v>10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10</v>
      </c>
      <c r="V10" s="28">
        <f t="shared" si="1"/>
        <v>176069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92300</v>
      </c>
      <c r="I11" s="23">
        <v>0</v>
      </c>
      <c r="J11" s="23">
        <v>0</v>
      </c>
      <c r="K11" s="24">
        <v>9128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101428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65467</v>
      </c>
      <c r="I12" s="23">
        <v>78552</v>
      </c>
      <c r="J12" s="23">
        <v>0</v>
      </c>
      <c r="K12" s="24">
        <v>12961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156980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41</v>
      </c>
      <c r="F13" s="22">
        <v>0</v>
      </c>
      <c r="G13" s="23">
        <v>0</v>
      </c>
      <c r="H13" s="23">
        <v>271518</v>
      </c>
      <c r="I13" s="23">
        <v>0</v>
      </c>
      <c r="J13" s="23">
        <v>0</v>
      </c>
      <c r="K13" s="24">
        <v>9941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281459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44</v>
      </c>
      <c r="F14" s="22">
        <v>0</v>
      </c>
      <c r="G14" s="23">
        <v>0</v>
      </c>
      <c r="H14" s="23">
        <v>59435</v>
      </c>
      <c r="I14" s="23">
        <v>46304</v>
      </c>
      <c r="J14" s="23">
        <v>0</v>
      </c>
      <c r="K14" s="24">
        <v>7401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113140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101568</v>
      </c>
      <c r="H15" s="23">
        <v>26668</v>
      </c>
      <c r="I15" s="23">
        <v>0</v>
      </c>
      <c r="J15" s="23">
        <v>0</v>
      </c>
      <c r="K15" s="24">
        <v>10640</v>
      </c>
      <c r="L15" s="25" t="s">
        <v>97</v>
      </c>
      <c r="M15" s="26">
        <v>0</v>
      </c>
      <c r="N15" s="26">
        <v>0</v>
      </c>
      <c r="O15" s="26">
        <v>3</v>
      </c>
      <c r="P15" s="26">
        <v>3</v>
      </c>
      <c r="Q15" s="26">
        <v>3</v>
      </c>
      <c r="R15" s="26">
        <v>1</v>
      </c>
      <c r="S15" s="26">
        <v>0</v>
      </c>
      <c r="T15" s="26">
        <v>0</v>
      </c>
      <c r="U15" s="27">
        <f t="shared" si="0"/>
        <v>10</v>
      </c>
      <c r="V15" s="28">
        <f t="shared" si="1"/>
        <v>138876</v>
      </c>
    </row>
    <row r="16" spans="1:22" x14ac:dyDescent="0.3">
      <c r="A16" s="19" t="s">
        <v>50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102024</v>
      </c>
      <c r="H16" s="23">
        <v>72292</v>
      </c>
      <c r="I16" s="23">
        <v>0</v>
      </c>
      <c r="J16" s="23">
        <v>0</v>
      </c>
      <c r="K16" s="24">
        <v>15135</v>
      </c>
      <c r="L16" s="25" t="s">
        <v>97</v>
      </c>
      <c r="M16" s="26">
        <v>0</v>
      </c>
      <c r="N16" s="26">
        <v>0</v>
      </c>
      <c r="O16" s="26">
        <v>5</v>
      </c>
      <c r="P16" s="26">
        <v>4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12</v>
      </c>
      <c r="V16" s="28">
        <f t="shared" si="1"/>
        <v>189451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152533</v>
      </c>
      <c r="K17" s="24">
        <v>15085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167618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44</v>
      </c>
      <c r="F18" s="22">
        <v>0</v>
      </c>
      <c r="G18" s="23">
        <v>0</v>
      </c>
      <c r="H18" s="23">
        <v>184679</v>
      </c>
      <c r="I18" s="23">
        <v>64735</v>
      </c>
      <c r="J18" s="23">
        <v>0</v>
      </c>
      <c r="K18" s="24">
        <v>18321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267735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41</v>
      </c>
      <c r="F19" s="22">
        <v>0</v>
      </c>
      <c r="G19" s="23">
        <v>0</v>
      </c>
      <c r="H19" s="23">
        <v>48930</v>
      </c>
      <c r="I19" s="23">
        <v>0</v>
      </c>
      <c r="J19" s="23">
        <v>0</v>
      </c>
      <c r="K19" s="24">
        <v>3424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52354</v>
      </c>
    </row>
    <row r="20" spans="1:22" x14ac:dyDescent="0.3">
      <c r="A20" s="19" t="s">
        <v>36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49032</v>
      </c>
      <c r="H20" s="23">
        <v>73226</v>
      </c>
      <c r="I20" s="23">
        <v>0</v>
      </c>
      <c r="J20" s="23">
        <v>0</v>
      </c>
      <c r="K20" s="24">
        <v>10044</v>
      </c>
      <c r="L20" s="25" t="s">
        <v>97</v>
      </c>
      <c r="M20" s="26">
        <v>0</v>
      </c>
      <c r="N20" s="26">
        <v>0</v>
      </c>
      <c r="O20" s="26">
        <v>6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6</v>
      </c>
      <c r="V20" s="28">
        <f t="shared" si="1"/>
        <v>132302</v>
      </c>
    </row>
    <row r="21" spans="1:22" x14ac:dyDescent="0.3">
      <c r="A21" s="19" t="s">
        <v>36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113088</v>
      </c>
      <c r="H21" s="23">
        <v>47375</v>
      </c>
      <c r="I21" s="23">
        <v>0</v>
      </c>
      <c r="J21" s="23">
        <v>0</v>
      </c>
      <c r="K21" s="24">
        <v>12304</v>
      </c>
      <c r="L21" s="25" t="s">
        <v>97</v>
      </c>
      <c r="M21" s="26">
        <v>0</v>
      </c>
      <c r="N21" s="26">
        <v>0</v>
      </c>
      <c r="O21" s="26">
        <v>8</v>
      </c>
      <c r="P21" s="26">
        <v>0</v>
      </c>
      <c r="Q21" s="26">
        <v>4</v>
      </c>
      <c r="R21" s="26">
        <v>0</v>
      </c>
      <c r="S21" s="26">
        <v>0</v>
      </c>
      <c r="T21" s="26">
        <v>0</v>
      </c>
      <c r="U21" s="27">
        <f t="shared" si="0"/>
        <v>12</v>
      </c>
      <c r="V21" s="28">
        <f t="shared" si="1"/>
        <v>172767</v>
      </c>
    </row>
    <row r="22" spans="1:22" x14ac:dyDescent="0.3">
      <c r="A22" s="19" t="s">
        <v>50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167544</v>
      </c>
      <c r="H22" s="23">
        <v>66332</v>
      </c>
      <c r="I22" s="23">
        <v>0</v>
      </c>
      <c r="J22" s="23">
        <v>0</v>
      </c>
      <c r="K22" s="24">
        <v>19698</v>
      </c>
      <c r="L22" s="25" t="s">
        <v>97</v>
      </c>
      <c r="M22" s="26">
        <v>0</v>
      </c>
      <c r="N22" s="26">
        <v>0</v>
      </c>
      <c r="O22" s="26">
        <v>10</v>
      </c>
      <c r="P22" s="26">
        <v>4</v>
      </c>
      <c r="Q22" s="26">
        <v>2</v>
      </c>
      <c r="R22" s="26">
        <v>2</v>
      </c>
      <c r="S22" s="26">
        <v>0</v>
      </c>
      <c r="T22" s="26">
        <v>0</v>
      </c>
      <c r="U22" s="27">
        <f t="shared" si="0"/>
        <v>18</v>
      </c>
      <c r="V22" s="28">
        <f t="shared" si="1"/>
        <v>253574</v>
      </c>
    </row>
    <row r="23" spans="1:22" x14ac:dyDescent="0.3">
      <c r="A23" s="19" t="s">
        <v>50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113808</v>
      </c>
      <c r="H23" s="23">
        <v>84942</v>
      </c>
      <c r="I23" s="23">
        <v>0</v>
      </c>
      <c r="J23" s="23">
        <v>0</v>
      </c>
      <c r="K23" s="24">
        <v>17329</v>
      </c>
      <c r="L23" s="25" t="s">
        <v>97</v>
      </c>
      <c r="M23" s="26">
        <v>0</v>
      </c>
      <c r="N23" s="26">
        <v>0</v>
      </c>
      <c r="O23" s="26">
        <v>5</v>
      </c>
      <c r="P23" s="26">
        <v>4</v>
      </c>
      <c r="Q23" s="26">
        <v>2</v>
      </c>
      <c r="R23" s="26">
        <v>1</v>
      </c>
      <c r="S23" s="26">
        <v>0</v>
      </c>
      <c r="T23" s="26">
        <v>0</v>
      </c>
      <c r="U23" s="27">
        <f t="shared" si="0"/>
        <v>12</v>
      </c>
      <c r="V23" s="28">
        <f t="shared" si="1"/>
        <v>216079</v>
      </c>
    </row>
    <row r="24" spans="1:22" x14ac:dyDescent="0.3">
      <c r="A24" s="19" t="s">
        <v>71</v>
      </c>
      <c r="B24" s="19" t="s">
        <v>72</v>
      </c>
      <c r="C24" s="20" t="s">
        <v>73</v>
      </c>
      <c r="D24" s="20">
        <v>2022</v>
      </c>
      <c r="E24" s="21" t="s">
        <v>44</v>
      </c>
      <c r="F24" s="22">
        <v>0</v>
      </c>
      <c r="G24" s="23">
        <v>0</v>
      </c>
      <c r="H24" s="23">
        <v>135804</v>
      </c>
      <c r="I24" s="23">
        <v>109664</v>
      </c>
      <c r="J24" s="23">
        <v>0</v>
      </c>
      <c r="K24" s="24">
        <v>12974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258442</v>
      </c>
    </row>
    <row r="25" spans="1:22" x14ac:dyDescent="0.3">
      <c r="A25" s="19" t="s">
        <v>36</v>
      </c>
      <c r="B25" s="19" t="s">
        <v>74</v>
      </c>
      <c r="C25" s="20" t="s">
        <v>75</v>
      </c>
      <c r="D25" s="20">
        <v>2022</v>
      </c>
      <c r="E25" s="21" t="s">
        <v>44</v>
      </c>
      <c r="F25" s="22">
        <v>0</v>
      </c>
      <c r="G25" s="23">
        <v>0</v>
      </c>
      <c r="H25" s="23">
        <v>60083</v>
      </c>
      <c r="I25" s="23">
        <v>42042</v>
      </c>
      <c r="J25" s="23">
        <v>0</v>
      </c>
      <c r="K25" s="24">
        <v>10199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112324</v>
      </c>
    </row>
    <row r="26" spans="1:22" x14ac:dyDescent="0.3">
      <c r="A26" s="19" t="s">
        <v>76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0</v>
      </c>
      <c r="H26" s="23">
        <v>0</v>
      </c>
      <c r="I26" s="23">
        <v>73974</v>
      </c>
      <c r="J26" s="23">
        <v>0</v>
      </c>
      <c r="K26" s="24">
        <v>3879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77853</v>
      </c>
    </row>
    <row r="27" spans="1:22" x14ac:dyDescent="0.3">
      <c r="A27" s="19" t="s">
        <v>76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113868</v>
      </c>
      <c r="G27" s="23">
        <v>0</v>
      </c>
      <c r="H27" s="23">
        <v>23833</v>
      </c>
      <c r="I27" s="23">
        <v>9604</v>
      </c>
      <c r="J27" s="23">
        <v>0</v>
      </c>
      <c r="K27" s="24">
        <v>8145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155450</v>
      </c>
    </row>
    <row r="28" spans="1:22" x14ac:dyDescent="0.3">
      <c r="A28" s="19" t="s">
        <v>36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95880</v>
      </c>
      <c r="H28" s="23">
        <v>21188</v>
      </c>
      <c r="I28" s="23">
        <v>0</v>
      </c>
      <c r="J28" s="23">
        <v>0</v>
      </c>
      <c r="K28" s="24">
        <v>8674</v>
      </c>
      <c r="L28" s="25" t="s">
        <v>97</v>
      </c>
      <c r="M28" s="26">
        <v>0</v>
      </c>
      <c r="N28" s="26">
        <v>0</v>
      </c>
      <c r="O28" s="26">
        <v>0</v>
      </c>
      <c r="P28" s="26">
        <v>4</v>
      </c>
      <c r="Q28" s="26">
        <v>4</v>
      </c>
      <c r="R28" s="26">
        <v>1</v>
      </c>
      <c r="S28" s="26">
        <v>0</v>
      </c>
      <c r="T28" s="26">
        <v>0</v>
      </c>
      <c r="U28" s="27">
        <f t="shared" si="0"/>
        <v>9</v>
      </c>
      <c r="V28" s="28">
        <f t="shared" si="1"/>
        <v>125742</v>
      </c>
    </row>
    <row r="29" spans="1:22" x14ac:dyDescent="0.3">
      <c r="A29" s="19" t="s">
        <v>29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63444</v>
      </c>
      <c r="G29" s="23">
        <v>0</v>
      </c>
      <c r="H29" s="23">
        <v>15248</v>
      </c>
      <c r="I29" s="23">
        <v>8605</v>
      </c>
      <c r="J29" s="23">
        <v>0</v>
      </c>
      <c r="K29" s="24">
        <v>4847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92144</v>
      </c>
    </row>
    <row r="30" spans="1:22" x14ac:dyDescent="0.3">
      <c r="A30" s="19" t="s">
        <v>29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38952</v>
      </c>
      <c r="H30" s="23">
        <v>21044</v>
      </c>
      <c r="I30" s="23">
        <v>0</v>
      </c>
      <c r="J30" s="23">
        <v>0</v>
      </c>
      <c r="K30" s="24">
        <v>3693</v>
      </c>
      <c r="L30" s="25" t="s">
        <v>96</v>
      </c>
      <c r="M30" s="26">
        <v>0</v>
      </c>
      <c r="N30" s="26">
        <v>0</v>
      </c>
      <c r="O30" s="26">
        <v>0</v>
      </c>
      <c r="P30" s="26">
        <v>0</v>
      </c>
      <c r="Q30" s="26">
        <v>3</v>
      </c>
      <c r="R30" s="26">
        <v>0</v>
      </c>
      <c r="S30" s="26">
        <v>0</v>
      </c>
      <c r="T30" s="26">
        <v>0</v>
      </c>
      <c r="U30" s="27">
        <f t="shared" si="0"/>
        <v>3</v>
      </c>
      <c r="V30" s="28">
        <f t="shared" si="1"/>
        <v>63689</v>
      </c>
    </row>
    <row r="31" spans="1:22" x14ac:dyDescent="0.3">
      <c r="A31" s="19" t="s">
        <v>50</v>
      </c>
      <c r="B31" s="19" t="s">
        <v>87</v>
      </c>
      <c r="C31" s="20" t="s">
        <v>88</v>
      </c>
      <c r="D31" s="20">
        <v>2022</v>
      </c>
      <c r="E31" s="21" t="s">
        <v>32</v>
      </c>
      <c r="F31" s="22">
        <v>0</v>
      </c>
      <c r="G31" s="23">
        <v>114780</v>
      </c>
      <c r="H31" s="23">
        <v>20382</v>
      </c>
      <c r="I31" s="23">
        <v>0</v>
      </c>
      <c r="J31" s="23">
        <v>0</v>
      </c>
      <c r="K31" s="24">
        <v>11274</v>
      </c>
      <c r="L31" s="25" t="s">
        <v>97</v>
      </c>
      <c r="M31" s="26">
        <v>0</v>
      </c>
      <c r="N31" s="26">
        <v>0</v>
      </c>
      <c r="O31" s="26">
        <v>0</v>
      </c>
      <c r="P31" s="26">
        <v>5</v>
      </c>
      <c r="Q31" s="26">
        <v>5</v>
      </c>
      <c r="R31" s="26">
        <v>0</v>
      </c>
      <c r="S31" s="26">
        <v>0</v>
      </c>
      <c r="T31" s="26">
        <v>0</v>
      </c>
      <c r="U31" s="27">
        <f t="shared" si="0"/>
        <v>10</v>
      </c>
      <c r="V31" s="28">
        <f t="shared" si="1"/>
        <v>146436</v>
      </c>
    </row>
    <row r="32" spans="1:22" x14ac:dyDescent="0.3">
      <c r="A32" s="19" t="s">
        <v>89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220284</v>
      </c>
      <c r="H32" s="23">
        <v>144879</v>
      </c>
      <c r="I32" s="23">
        <v>0</v>
      </c>
      <c r="J32" s="23">
        <v>0</v>
      </c>
      <c r="K32" s="24">
        <v>33512</v>
      </c>
      <c r="L32" s="25" t="s">
        <v>96</v>
      </c>
      <c r="M32" s="26">
        <v>0</v>
      </c>
      <c r="N32" s="26">
        <v>0</v>
      </c>
      <c r="O32" s="26">
        <v>17</v>
      </c>
      <c r="P32" s="26">
        <v>8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25</v>
      </c>
      <c r="V32" s="28">
        <f t="shared" si="1"/>
        <v>398675</v>
      </c>
    </row>
    <row r="33" spans="1:22" x14ac:dyDescent="0.3">
      <c r="A33" s="19" t="s">
        <v>29</v>
      </c>
      <c r="B33" s="19" t="s">
        <v>92</v>
      </c>
      <c r="C33" s="20" t="s">
        <v>93</v>
      </c>
      <c r="D33" s="20">
        <v>2022</v>
      </c>
      <c r="E33" s="21" t="s">
        <v>32</v>
      </c>
      <c r="F33" s="22">
        <v>0</v>
      </c>
      <c r="G33" s="23">
        <v>57540</v>
      </c>
      <c r="H33" s="23">
        <v>22282</v>
      </c>
      <c r="I33" s="23">
        <v>0</v>
      </c>
      <c r="J33" s="23">
        <v>0</v>
      </c>
      <c r="K33" s="24">
        <v>4946</v>
      </c>
      <c r="L33" s="25" t="s">
        <v>96</v>
      </c>
      <c r="M33" s="26">
        <v>0</v>
      </c>
      <c r="N33" s="26">
        <v>0</v>
      </c>
      <c r="O33" s="26">
        <v>7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7</v>
      </c>
      <c r="V33" s="28">
        <f t="shared" si="1"/>
        <v>84768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</sheetData>
  <autoFilter ref="A8:V8" xr:uid="{7A880141-541D-48DE-B1E2-452290E1453F}"/>
  <conditionalFormatting sqref="V9:V43">
    <cfRule type="cellIs" dxfId="3" priority="4" operator="lessThan">
      <formula>0</formula>
    </cfRule>
  </conditionalFormatting>
  <conditionalFormatting sqref="V9:V43">
    <cfRule type="expression" dxfId="2" priority="3">
      <formula>#REF!&lt;0</formula>
    </cfRule>
  </conditionalFormatting>
  <conditionalFormatting sqref="D9:D43">
    <cfRule type="expression" dxfId="1" priority="1">
      <formula>OR($D9&gt;2022,AND($D9&lt;2022,$D9&lt;&gt;""))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670C883D-44AF-4753-B9BA-0C1FF985D30A}">
      <formula1>"N/A, FMR, Actual Rent"</formula1>
    </dataValidation>
    <dataValidation type="list" allowBlank="1" showInputMessage="1" showErrorMessage="1" sqref="E9:E43" xr:uid="{33541A8C-52B6-428D-96A8-90882B008B0A}">
      <formula1>"PH, TH, Joint TH &amp; PH-RRH, HMIS, SSO, TRA, PRA, SRA, S+C/SRO"</formula1>
    </dataValidation>
    <dataValidation allowBlank="1" showErrorMessage="1" sqref="A8:V8" xr:uid="{E9A23D67-025E-4164-B0AA-45B66547CE2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2021-03-06T21:41:24Z</dcterms:created>
  <dcterms:modified xsi:type="dcterms:W3CDTF">2021-05-20T14:01:21Z</dcterms:modified>
</cp:coreProperties>
</file>