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8C259F2A-C5F8-4245-8DAD-C44A2B4A950E}" xr6:coauthVersionLast="46" xr6:coauthVersionMax="46" xr10:uidLastSave="{00000000-0000-0000-0000-000000000000}"/>
  <bookViews>
    <workbookView xWindow="-108" yWindow="-108" windowWidth="27288" windowHeight="17664" xr2:uid="{8D569A47-A5EB-405E-8249-E9A55AA2261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<sst xmlns="http://schemas.openxmlformats.org/spreadsheetml/2006/main" count="109" uniqueCount="76">
  <si>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</si>
  <si>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</si>
  <si>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</si>
  <si>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</si>
  <si>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</si>
  <si>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</si>
  <si>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</si>
  <si>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</si>
  <si>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</si>
  <si>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</si>
  <si>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</si>
  <si>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</si>
  <si>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</si>
  <si>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</si>
  <si>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</si>
  <si>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</si>
  <si>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</si>
  <si>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</si>
  <si>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</si>
  <si>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</si>
  <si>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</si>
  <si>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</si>
  <si>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</si>
  <si>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</si>
  <si>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</si>
  <si>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</si>
  <si>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</si>
  <si>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</si>
  <si>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PA-501</t>
  </si>
  <si>
    <t>Housing Authority of the County of Dauphin</t>
  </si>
  <si>
    <t>Dauphin Co. 2008 S+C Expansion Renewal 2019</t>
  </si>
  <si>
    <t>PA0088L3T012008</t>
  </si>
  <si>
    <t>PH</t>
  </si>
  <si>
    <t/>
  </si>
  <si>
    <t>Philadelphia</t>
  </si>
  <si>
    <t>Harrisburg/Dauphin County CoC</t>
  </si>
  <si>
    <t>Capital Area Coalition on Homelessness</t>
  </si>
  <si>
    <t>HMIS RENEWAL APPLICATION FY2019 (PA0090L3T011809)</t>
  </si>
  <si>
    <t>PA0090L3T012011</t>
  </si>
  <si>
    <t>Shalom House</t>
  </si>
  <si>
    <t>SHARP</t>
  </si>
  <si>
    <t>PA0091L3T012011</t>
  </si>
  <si>
    <t>Dauphin Co. Housing Authority Renewal 2019</t>
  </si>
  <si>
    <t>PA0092L3T012013</t>
  </si>
  <si>
    <t>YWCA OF GREATER HARRISBURG</t>
  </si>
  <si>
    <t>2019 PHD Renewal</t>
  </si>
  <si>
    <t>PA0342L3T012009</t>
  </si>
  <si>
    <t>2019 YW Veterans Housing (PA0474L3T011809)</t>
  </si>
  <si>
    <t>PA0474L3T012011</t>
  </si>
  <si>
    <t>Christian Churches United</t>
  </si>
  <si>
    <t>Susquehanna Harbor Safe Haven</t>
  </si>
  <si>
    <t>PA0476L3T012011</t>
  </si>
  <si>
    <t>SH</t>
  </si>
  <si>
    <t>2019 Safe Haven Permanent Supportive Housing Renewal</t>
  </si>
  <si>
    <t>PA0505L3T012008</t>
  </si>
  <si>
    <t>Brethren Housing Association</t>
  </si>
  <si>
    <t>Side by Side</t>
  </si>
  <si>
    <t>PA0507L3T012008</t>
  </si>
  <si>
    <t>S+C 2011 Expansion 2019</t>
  </si>
  <si>
    <t>PA0571L3T012005</t>
  </si>
  <si>
    <t>2019 Housing for Victims of Human Trafficking Renewal</t>
  </si>
  <si>
    <t>PA0760L3T012005</t>
  </si>
  <si>
    <t>Help Ministries Rapid Rehousing</t>
  </si>
  <si>
    <t>PA0791L3T012004</t>
  </si>
  <si>
    <t>Gaudenzia Foundation, Inc.</t>
  </si>
  <si>
    <t>DELTA RRH 3 Units</t>
  </si>
  <si>
    <t>PA0793L3T012004</t>
  </si>
  <si>
    <t>2019 YWCA Joint TH-RRH Renewal</t>
  </si>
  <si>
    <t>PA0870L3T012003</t>
  </si>
  <si>
    <t>Joint TH &amp; PH-RRH</t>
  </si>
  <si>
    <t>DELTA RRH 7 UNITS</t>
  </si>
  <si>
    <t>PA0871L3T012003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</si>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</sst>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CA2E-F67E-4591-A24C-D8D6E0E085A8}">
  <sheetPr codeName="Sheet304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73</v>
      </c>
      <c r="B5" s="34">
        <f ca="1">SUM(OFFSET(V8,1,0,500,1))</f>
        <v>1741064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33456</v>
      </c>
      <c r="H9" s="23">
        <v>0</v>
      </c>
      <c r="I9" s="23">
        <v>0</v>
      </c>
      <c r="J9" s="23">
        <v>0</v>
      </c>
      <c r="K9" s="24">
        <v>2100</v>
      </c>
      <c r="L9" s="25" t="s">
        <v>75</v>
      </c>
      <c r="M9" s="26">
        <v>0</v>
      </c>
      <c r="N9" s="26">
        <v>1</v>
      </c>
      <c r="O9" s="26">
        <v>3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3" si="0">SUM(M9:T9)</f>
        <v>4</v>
      </c>
      <c r="V9" s="28">
        <f t="shared" ref="V9:V33" si="1">SUM(F9:K9)</f>
        <v>35556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48705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48705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87500</v>
      </c>
      <c r="G11" s="23">
        <v>0</v>
      </c>
      <c r="H11" s="23">
        <v>19291</v>
      </c>
      <c r="I11" s="23">
        <v>0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106791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224424</v>
      </c>
      <c r="H12" s="23">
        <v>0</v>
      </c>
      <c r="I12" s="23">
        <v>0</v>
      </c>
      <c r="J12" s="23">
        <v>0</v>
      </c>
      <c r="K12" s="24">
        <v>13641</v>
      </c>
      <c r="L12" s="25" t="s">
        <v>75</v>
      </c>
      <c r="M12" s="26">
        <v>0</v>
      </c>
      <c r="N12" s="26">
        <v>0</v>
      </c>
      <c r="O12" s="26">
        <v>29</v>
      </c>
      <c r="P12" s="26">
        <v>0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31</v>
      </c>
      <c r="V12" s="28">
        <f t="shared" si="1"/>
        <v>238065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76578</v>
      </c>
      <c r="G13" s="23">
        <v>0</v>
      </c>
      <c r="H13" s="23">
        <v>29284</v>
      </c>
      <c r="I13" s="23">
        <v>17456</v>
      </c>
      <c r="J13" s="23">
        <v>0</v>
      </c>
      <c r="K13" s="24">
        <v>5197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128515</v>
      </c>
    </row>
    <row r="14" spans="1:22" x14ac:dyDescent="0.3">
      <c r="A14" s="19" t="s">
        <v>44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51972</v>
      </c>
      <c r="G14" s="23">
        <v>0</v>
      </c>
      <c r="H14" s="23">
        <v>21253</v>
      </c>
      <c r="I14" s="23">
        <v>0</v>
      </c>
      <c r="J14" s="23">
        <v>0</v>
      </c>
      <c r="K14" s="24">
        <v>3915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77140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52</v>
      </c>
      <c r="F15" s="22">
        <v>123636</v>
      </c>
      <c r="G15" s="23">
        <v>0</v>
      </c>
      <c r="H15" s="23">
        <v>122238</v>
      </c>
      <c r="I15" s="23">
        <v>50584</v>
      </c>
      <c r="J15" s="23">
        <v>0</v>
      </c>
      <c r="K15" s="24">
        <v>20752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317210</v>
      </c>
    </row>
    <row r="16" spans="1:22" x14ac:dyDescent="0.3">
      <c r="A16" s="19" t="s">
        <v>44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71365</v>
      </c>
      <c r="G16" s="23">
        <v>0</v>
      </c>
      <c r="H16" s="23">
        <v>59930</v>
      </c>
      <c r="I16" s="23">
        <v>0</v>
      </c>
      <c r="J16" s="23">
        <v>0</v>
      </c>
      <c r="K16" s="24">
        <v>6174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137469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62655</v>
      </c>
      <c r="G17" s="23">
        <v>0</v>
      </c>
      <c r="H17" s="23">
        <v>13200</v>
      </c>
      <c r="I17" s="23">
        <v>0</v>
      </c>
      <c r="J17" s="23">
        <v>0</v>
      </c>
      <c r="K17" s="24">
        <v>3147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79002</v>
      </c>
    </row>
    <row r="18" spans="1:22" x14ac:dyDescent="0.3">
      <c r="A18" s="19" t="s">
        <v>29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23076</v>
      </c>
      <c r="H18" s="23">
        <v>0</v>
      </c>
      <c r="I18" s="23">
        <v>0</v>
      </c>
      <c r="J18" s="23">
        <v>0</v>
      </c>
      <c r="K18" s="24">
        <v>1507</v>
      </c>
      <c r="L18" s="25" t="s">
        <v>75</v>
      </c>
      <c r="M18" s="26">
        <v>0</v>
      </c>
      <c r="N18" s="26">
        <v>0</v>
      </c>
      <c r="O18" s="26">
        <v>3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3</v>
      </c>
      <c r="V18" s="28">
        <f t="shared" si="1"/>
        <v>24583</v>
      </c>
    </row>
    <row r="19" spans="1:22" x14ac:dyDescent="0.3">
      <c r="A19" s="19" t="s">
        <v>44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82284</v>
      </c>
      <c r="H19" s="23">
        <v>55418</v>
      </c>
      <c r="I19" s="23">
        <v>0</v>
      </c>
      <c r="J19" s="23">
        <v>0</v>
      </c>
      <c r="K19" s="24">
        <v>12803</v>
      </c>
      <c r="L19" s="25" t="s">
        <v>74</v>
      </c>
      <c r="M19" s="26">
        <v>0</v>
      </c>
      <c r="N19" s="26">
        <v>0</v>
      </c>
      <c r="O19" s="26">
        <v>6</v>
      </c>
      <c r="P19" s="26">
        <v>1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8</v>
      </c>
      <c r="V19" s="28">
        <f t="shared" si="1"/>
        <v>150505</v>
      </c>
    </row>
    <row r="20" spans="1:22" x14ac:dyDescent="0.3">
      <c r="A20" s="19" t="s">
        <v>49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45708</v>
      </c>
      <c r="H20" s="23">
        <v>39063</v>
      </c>
      <c r="I20" s="23">
        <v>0</v>
      </c>
      <c r="J20" s="23">
        <v>0</v>
      </c>
      <c r="K20" s="24">
        <v>4000</v>
      </c>
      <c r="L20" s="25" t="s">
        <v>75</v>
      </c>
      <c r="M20" s="26">
        <v>0</v>
      </c>
      <c r="N20" s="26">
        <v>0</v>
      </c>
      <c r="O20" s="26">
        <v>0</v>
      </c>
      <c r="P20" s="26">
        <v>0</v>
      </c>
      <c r="Q20" s="26">
        <v>2</v>
      </c>
      <c r="R20" s="26">
        <v>1</v>
      </c>
      <c r="S20" s="26">
        <v>0</v>
      </c>
      <c r="T20" s="26">
        <v>0</v>
      </c>
      <c r="U20" s="27">
        <f t="shared" si="0"/>
        <v>3</v>
      </c>
      <c r="V20" s="28">
        <f t="shared" si="1"/>
        <v>88771</v>
      </c>
    </row>
    <row r="21" spans="1:22" x14ac:dyDescent="0.3">
      <c r="A21" s="19" t="s">
        <v>64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32724</v>
      </c>
      <c r="H21" s="23">
        <v>7708</v>
      </c>
      <c r="I21" s="23">
        <v>0</v>
      </c>
      <c r="J21" s="23">
        <v>0</v>
      </c>
      <c r="K21" s="24">
        <v>0</v>
      </c>
      <c r="L21" s="25" t="s">
        <v>74</v>
      </c>
      <c r="M21" s="26">
        <v>0</v>
      </c>
      <c r="N21" s="26">
        <v>0</v>
      </c>
      <c r="O21" s="26">
        <v>1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3</v>
      </c>
      <c r="V21" s="28">
        <f t="shared" si="1"/>
        <v>40432</v>
      </c>
    </row>
    <row r="22" spans="1:22" x14ac:dyDescent="0.3">
      <c r="A22" s="19" t="s">
        <v>44</v>
      </c>
      <c r="B22" s="19" t="s">
        <v>67</v>
      </c>
      <c r="C22" s="20" t="s">
        <v>68</v>
      </c>
      <c r="D22" s="20">
        <v>2022</v>
      </c>
      <c r="E22" s="21" t="s">
        <v>69</v>
      </c>
      <c r="F22" s="22">
        <v>0</v>
      </c>
      <c r="G22" s="23">
        <v>58104</v>
      </c>
      <c r="H22" s="23">
        <v>84739</v>
      </c>
      <c r="I22" s="23">
        <v>25433</v>
      </c>
      <c r="J22" s="23">
        <v>0</v>
      </c>
      <c r="K22" s="24">
        <v>8052</v>
      </c>
      <c r="L22" s="25" t="s">
        <v>74</v>
      </c>
      <c r="M22" s="26">
        <v>0</v>
      </c>
      <c r="N22" s="26">
        <v>0</v>
      </c>
      <c r="O22" s="26">
        <v>5</v>
      </c>
      <c r="P22" s="26">
        <v>1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6</v>
      </c>
      <c r="V22" s="28">
        <f t="shared" si="1"/>
        <v>176328</v>
      </c>
    </row>
    <row r="23" spans="1:22" x14ac:dyDescent="0.3">
      <c r="A23" s="19" t="s">
        <v>64</v>
      </c>
      <c r="B23" s="19" t="s">
        <v>70</v>
      </c>
      <c r="C23" s="20" t="s">
        <v>71</v>
      </c>
      <c r="D23" s="20">
        <v>2022</v>
      </c>
      <c r="E23" s="21" t="s">
        <v>32</v>
      </c>
      <c r="F23" s="22">
        <v>0</v>
      </c>
      <c r="G23" s="23">
        <v>69828</v>
      </c>
      <c r="H23" s="23">
        <v>16560</v>
      </c>
      <c r="I23" s="23">
        <v>0</v>
      </c>
      <c r="J23" s="23">
        <v>0</v>
      </c>
      <c r="K23" s="24">
        <v>5604</v>
      </c>
      <c r="L23" s="25" t="s">
        <v>74</v>
      </c>
      <c r="M23" s="26">
        <v>0</v>
      </c>
      <c r="N23" s="26">
        <v>0</v>
      </c>
      <c r="O23" s="26">
        <v>5</v>
      </c>
      <c r="P23" s="26">
        <v>2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7</v>
      </c>
      <c r="V23" s="28">
        <f t="shared" si="1"/>
        <v>91992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1556CDBA-C50F-43F5-A242-0870DE17E429}"/>
  <conditionalFormatting sqref="V9:V33">
    <cfRule type="cellIs" dxfId="3" priority="4" operator="lessThan">
      <formula>0</formula>
    </cfRule>
  </conditionalFormatting>
  <conditionalFormatting sqref="V9:V33">
    <cfRule type="expression" dxfId="2" priority="3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CF6BCE2F-F588-48B8-B1D1-2F548EFC175F}">
      <formula1>"N/A, FMR, Actual Rent"</formula1>
    </dataValidation>
    <dataValidation type="list" allowBlank="1" showInputMessage="1" showErrorMessage="1" sqref="E9:E33" xr:uid="{8AF49D29-27DE-4AAF-839F-2AD2678008BE}">
      <formula1>"PH, TH, Joint TH &amp; PH-RRH, HMIS, SSO, TRA, PRA, SRA, S+C/SRO"</formula1>
    </dataValidation>
    <dataValidation allowBlank="1" showErrorMessage="1" sqref="A8:V8" xr:uid="{7CD4FA4F-DDAB-4843-AD89-4793F82F105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2021-03-06T21:41:25Z</dcterms:created>
  <dcterms:modified xsi:type="dcterms:W3CDTF">2021-05-20T14:01:21Z</dcterms:modified>
</cp:coreProperties>
</file>