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OR-500\"/>
    </mc:Choice>
  </mc:AlternateContent>
  <xr:revisionPtr revIDLastSave="0" documentId="13_ncr:1_{2319A090-E6FE-40C7-9969-2C4029CCA034}" xr6:coauthVersionLast="46" xr6:coauthVersionMax="46" xr10:uidLastSave="{00000000-0000-0000-0000-000000000000}"/>
  <bookViews>
    <workbookView xWindow="-108" yWindow="-108" windowWidth="27288" windowHeight="17664" xr2:uid="{1E691E0E-38F8-449E-AA20-543E2241485D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<sst xmlns="http://schemas.openxmlformats.org/spreadsheetml/2006/main" count="124" uniqueCount="86">
  <si>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</si>
  <si>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</si>
  <si>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</si>
  <si>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</si>
  <si>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</si>
  <si>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</si>
  <si>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</si>
  <si>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</si>
  <si>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</si>
  <si>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</si>
  <si>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</si>
  <si>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</si>
  <si>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</si>
  <si>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</si>
  <si>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</si>
  <si>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</si>
  <si>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</si>
  <si>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</si>
  <si>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</si>
  <si>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</si>
  <si>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</si>
  <si>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</si>
  <si>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</si>
  <si>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</si>
  <si>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</si>
  <si>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</si>
  <si>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</si>
  <si>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</si>
  <si>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OR-507</t>
  </si>
  <si>
    <t>Central City Concern</t>
  </si>
  <si>
    <t>Chez Ami</t>
  </si>
  <si>
    <t>OR0098L0E072013</t>
  </si>
  <si>
    <t>PH</t>
  </si>
  <si>
    <t/>
  </si>
  <si>
    <t>Portland</t>
  </si>
  <si>
    <t>Clackamas County CoC</t>
  </si>
  <si>
    <t>Clackamas County</t>
  </si>
  <si>
    <t>Clackamas Dept.Health, Housing &amp; Human Srvs</t>
  </si>
  <si>
    <t>Clackamas County CoC HMIS</t>
  </si>
  <si>
    <t>OR0099L0E072013</t>
  </si>
  <si>
    <t>HOPE Leasing Program</t>
  </si>
  <si>
    <t>OR0100L0E072013</t>
  </si>
  <si>
    <t>Housing Authority of Clackamas County</t>
  </si>
  <si>
    <t>Shelter + Care</t>
  </si>
  <si>
    <t>OR0103L0E072013</t>
  </si>
  <si>
    <t>Clackamas Women's Services, Inc.</t>
  </si>
  <si>
    <t>Permanent Supportive Housing Project for Survivors of Domestic Violence Renewal Project 2019-Stand Along</t>
  </si>
  <si>
    <t>OR0129L0E072009</t>
  </si>
  <si>
    <t>HOPE II</t>
  </si>
  <si>
    <t>OR0141L0E072009</t>
  </si>
  <si>
    <t>The Inn-Home for Boys</t>
  </si>
  <si>
    <t>Home Safe Renewal Application 2019</t>
  </si>
  <si>
    <t>OR0156L0E072013</t>
  </si>
  <si>
    <t>TH</t>
  </si>
  <si>
    <t>Northwest Housing Alternatives, Inc</t>
  </si>
  <si>
    <t>NHA RRH FY 2019</t>
  </si>
  <si>
    <t>OR0176L0E072007</t>
  </si>
  <si>
    <t>Rent Well RRH</t>
  </si>
  <si>
    <t>OR0177L0E072007</t>
  </si>
  <si>
    <t>Housing our Heroes</t>
  </si>
  <si>
    <t>OR0217L0E072005</t>
  </si>
  <si>
    <t>Coordinated Housing Access</t>
  </si>
  <si>
    <t>OR0218L0E072005</t>
  </si>
  <si>
    <t>SSO</t>
  </si>
  <si>
    <t>Housing our Families</t>
  </si>
  <si>
    <t>OR0237L0E072004</t>
  </si>
  <si>
    <t>Rapid Rehousing for Survivors of Domestic Violence Renewal 2019-Stand Alone</t>
  </si>
  <si>
    <t>OR0249L0E072003</t>
  </si>
  <si>
    <t>Immigrant and Refugee Community Organization</t>
  </si>
  <si>
    <t>CoC Housing Renewal 2019</t>
  </si>
  <si>
    <t>OR0269D0E072002</t>
  </si>
  <si>
    <t>Corvallis Neighborhood Housing Services</t>
  </si>
  <si>
    <t>Transitional Housing/Rapid Rehousing for Former Foster Youth</t>
  </si>
  <si>
    <t>OR0270L0E072002</t>
  </si>
  <si>
    <t>Joint TH &amp; PH-RRH</t>
  </si>
  <si>
    <t>Coordinated Access for Survivors of Domestic Violence-Renewal Stand Alone</t>
  </si>
  <si>
    <t>OR0271L0E072002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</si>
  <si>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</si>
  <si>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</si>
  <si>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Northwest Family Services</t>
  </si>
  <si>
    <t>Clackamas Youth Diversion &amp; Housing Access</t>
  </si>
  <si>
    <t>OR0293Y0E071800</t>
  </si>
  <si>
    <t>YHDP TH/RRH Joint Component</t>
  </si>
  <si>
    <t>OR0294Y0E071800</t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</si>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</sst>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1C57B-985B-437A-B620-4CFE65CA1BBF}">
  <sheetPr codeName="Sheet302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78</v>
      </c>
      <c r="B5" s="34">
        <f ca="1">SUM(OFFSET(V8,1,0,500,1))</f>
        <v>3786183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219872</v>
      </c>
      <c r="I9" s="23">
        <v>0</v>
      </c>
      <c r="J9" s="23">
        <v>0</v>
      </c>
      <c r="K9" s="24">
        <v>15507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6" si="0">SUM(M9:T9)</f>
        <v>0</v>
      </c>
      <c r="V9" s="28">
        <f t="shared" ref="V9:V36" si="1">SUM(F9:K9)</f>
        <v>235379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66372</v>
      </c>
      <c r="K10" s="24">
        <v>4490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70862</v>
      </c>
    </row>
    <row r="11" spans="1:22" x14ac:dyDescent="0.3">
      <c r="A11" s="19" t="s">
        <v>37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234000</v>
      </c>
      <c r="H11" s="23">
        <v>62342</v>
      </c>
      <c r="I11" s="23">
        <v>0</v>
      </c>
      <c r="J11" s="23">
        <v>0</v>
      </c>
      <c r="K11" s="24">
        <v>12227</v>
      </c>
      <c r="L11" s="25" t="s">
        <v>85</v>
      </c>
      <c r="M11" s="26">
        <v>0</v>
      </c>
      <c r="N11" s="26">
        <v>0</v>
      </c>
      <c r="O11" s="26">
        <v>15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15</v>
      </c>
      <c r="V11" s="28">
        <f t="shared" si="1"/>
        <v>308569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514368</v>
      </c>
      <c r="H12" s="23">
        <v>0</v>
      </c>
      <c r="I12" s="23">
        <v>0</v>
      </c>
      <c r="J12" s="23">
        <v>0</v>
      </c>
      <c r="K12" s="24">
        <v>27000</v>
      </c>
      <c r="L12" s="25" t="s">
        <v>85</v>
      </c>
      <c r="M12" s="26">
        <v>0</v>
      </c>
      <c r="N12" s="26">
        <v>0</v>
      </c>
      <c r="O12" s="26">
        <v>24</v>
      </c>
      <c r="P12" s="26">
        <v>8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32</v>
      </c>
      <c r="V12" s="28">
        <f t="shared" si="1"/>
        <v>541368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76692</v>
      </c>
      <c r="H13" s="23">
        <v>8959</v>
      </c>
      <c r="I13" s="23">
        <v>0</v>
      </c>
      <c r="J13" s="23">
        <v>0</v>
      </c>
      <c r="K13" s="24">
        <v>3578</v>
      </c>
      <c r="L13" s="25" t="s">
        <v>84</v>
      </c>
      <c r="M13" s="26">
        <v>0</v>
      </c>
      <c r="N13" s="26">
        <v>0</v>
      </c>
      <c r="O13" s="26">
        <v>2</v>
      </c>
      <c r="P13" s="26">
        <v>1</v>
      </c>
      <c r="Q13" s="26">
        <v>1</v>
      </c>
      <c r="R13" s="26">
        <v>0</v>
      </c>
      <c r="S13" s="26">
        <v>0</v>
      </c>
      <c r="T13" s="26">
        <v>0</v>
      </c>
      <c r="U13" s="27">
        <f t="shared" si="0"/>
        <v>4</v>
      </c>
      <c r="V13" s="28">
        <f t="shared" si="1"/>
        <v>89229</v>
      </c>
    </row>
    <row r="14" spans="1:22" x14ac:dyDescent="0.3">
      <c r="A14" s="19" t="s">
        <v>37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76692</v>
      </c>
      <c r="H14" s="23">
        <v>6000</v>
      </c>
      <c r="I14" s="23">
        <v>0</v>
      </c>
      <c r="J14" s="23">
        <v>0</v>
      </c>
      <c r="K14" s="24">
        <v>621</v>
      </c>
      <c r="L14" s="25" t="s">
        <v>84</v>
      </c>
      <c r="M14" s="26">
        <v>0</v>
      </c>
      <c r="N14" s="26">
        <v>0</v>
      </c>
      <c r="O14" s="26">
        <v>2</v>
      </c>
      <c r="P14" s="26">
        <v>1</v>
      </c>
      <c r="Q14" s="26">
        <v>1</v>
      </c>
      <c r="R14" s="26">
        <v>0</v>
      </c>
      <c r="S14" s="26">
        <v>0</v>
      </c>
      <c r="T14" s="26">
        <v>0</v>
      </c>
      <c r="U14" s="27">
        <f t="shared" si="0"/>
        <v>4</v>
      </c>
      <c r="V14" s="28">
        <f t="shared" si="1"/>
        <v>83313</v>
      </c>
    </row>
    <row r="15" spans="1:22" x14ac:dyDescent="0.3">
      <c r="A15" s="19" t="s">
        <v>50</v>
      </c>
      <c r="B15" s="19" t="s">
        <v>51</v>
      </c>
      <c r="C15" s="20" t="s">
        <v>52</v>
      </c>
      <c r="D15" s="20">
        <v>2022</v>
      </c>
      <c r="E15" s="21" t="s">
        <v>53</v>
      </c>
      <c r="F15" s="22">
        <v>0</v>
      </c>
      <c r="G15" s="23">
        <v>148392</v>
      </c>
      <c r="H15" s="23">
        <v>23669</v>
      </c>
      <c r="I15" s="23">
        <v>0</v>
      </c>
      <c r="J15" s="23">
        <v>0</v>
      </c>
      <c r="K15" s="24">
        <v>5541</v>
      </c>
      <c r="L15" s="25" t="s">
        <v>85</v>
      </c>
      <c r="M15" s="26">
        <v>0</v>
      </c>
      <c r="N15" s="26">
        <v>0</v>
      </c>
      <c r="O15" s="26">
        <v>0</v>
      </c>
      <c r="P15" s="26">
        <v>9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9</v>
      </c>
      <c r="V15" s="28">
        <f t="shared" si="1"/>
        <v>177602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32</v>
      </c>
      <c r="F16" s="22">
        <v>0</v>
      </c>
      <c r="G16" s="23">
        <v>152292</v>
      </c>
      <c r="H16" s="23">
        <v>12625</v>
      </c>
      <c r="I16" s="23">
        <v>0</v>
      </c>
      <c r="J16" s="23">
        <v>0</v>
      </c>
      <c r="K16" s="24">
        <v>6053</v>
      </c>
      <c r="L16" s="25" t="s">
        <v>85</v>
      </c>
      <c r="M16" s="26">
        <v>0</v>
      </c>
      <c r="N16" s="26">
        <v>0</v>
      </c>
      <c r="O16" s="26">
        <v>1</v>
      </c>
      <c r="P16" s="26">
        <v>6</v>
      </c>
      <c r="Q16" s="26">
        <v>1</v>
      </c>
      <c r="R16" s="26">
        <v>0</v>
      </c>
      <c r="S16" s="26">
        <v>0</v>
      </c>
      <c r="T16" s="26">
        <v>0</v>
      </c>
      <c r="U16" s="27">
        <f t="shared" si="0"/>
        <v>8</v>
      </c>
      <c r="V16" s="28">
        <f t="shared" si="1"/>
        <v>170970</v>
      </c>
    </row>
    <row r="17" spans="1:22" x14ac:dyDescent="0.3">
      <c r="A17" s="19" t="s">
        <v>37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0</v>
      </c>
      <c r="G17" s="23">
        <v>44820</v>
      </c>
      <c r="H17" s="23">
        <v>78114</v>
      </c>
      <c r="I17" s="23">
        <v>0</v>
      </c>
      <c r="J17" s="23">
        <v>0</v>
      </c>
      <c r="K17" s="24">
        <v>8199</v>
      </c>
      <c r="L17" s="25" t="s">
        <v>84</v>
      </c>
      <c r="M17" s="26">
        <v>0</v>
      </c>
      <c r="N17" s="26">
        <v>3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131133</v>
      </c>
    </row>
    <row r="18" spans="1:22" x14ac:dyDescent="0.3">
      <c r="A18" s="19" t="s">
        <v>37</v>
      </c>
      <c r="B18" s="19" t="s">
        <v>59</v>
      </c>
      <c r="C18" s="20" t="s">
        <v>60</v>
      </c>
      <c r="D18" s="20">
        <v>2022</v>
      </c>
      <c r="E18" s="21" t="s">
        <v>32</v>
      </c>
      <c r="F18" s="22">
        <v>0</v>
      </c>
      <c r="G18" s="23">
        <v>286884</v>
      </c>
      <c r="H18" s="23">
        <v>66884</v>
      </c>
      <c r="I18" s="23">
        <v>0</v>
      </c>
      <c r="J18" s="23">
        <v>0</v>
      </c>
      <c r="K18" s="24">
        <v>24577</v>
      </c>
      <c r="L18" s="25" t="s">
        <v>84</v>
      </c>
      <c r="M18" s="26">
        <v>0</v>
      </c>
      <c r="N18" s="26">
        <v>13</v>
      </c>
      <c r="O18" s="26">
        <v>3</v>
      </c>
      <c r="P18" s="26">
        <v>1</v>
      </c>
      <c r="Q18" s="26">
        <v>1</v>
      </c>
      <c r="R18" s="26">
        <v>0</v>
      </c>
      <c r="S18" s="26">
        <v>0</v>
      </c>
      <c r="T18" s="26">
        <v>0</v>
      </c>
      <c r="U18" s="27">
        <f t="shared" si="0"/>
        <v>18</v>
      </c>
      <c r="V18" s="28">
        <f t="shared" si="1"/>
        <v>378345</v>
      </c>
    </row>
    <row r="19" spans="1:22" x14ac:dyDescent="0.3">
      <c r="A19" s="19" t="s">
        <v>37</v>
      </c>
      <c r="B19" s="19" t="s">
        <v>61</v>
      </c>
      <c r="C19" s="20" t="s">
        <v>62</v>
      </c>
      <c r="D19" s="20">
        <v>2022</v>
      </c>
      <c r="E19" s="21" t="s">
        <v>63</v>
      </c>
      <c r="F19" s="22">
        <v>0</v>
      </c>
      <c r="G19" s="23">
        <v>0</v>
      </c>
      <c r="H19" s="23">
        <v>29026</v>
      </c>
      <c r="I19" s="23">
        <v>0</v>
      </c>
      <c r="J19" s="23">
        <v>0</v>
      </c>
      <c r="K19" s="24">
        <v>2902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31928</v>
      </c>
    </row>
    <row r="20" spans="1:22" x14ac:dyDescent="0.3">
      <c r="A20" s="19" t="s">
        <v>37</v>
      </c>
      <c r="B20" s="19" t="s">
        <v>64</v>
      </c>
      <c r="C20" s="20" t="s">
        <v>65</v>
      </c>
      <c r="D20" s="20">
        <v>2022</v>
      </c>
      <c r="E20" s="21" t="s">
        <v>32</v>
      </c>
      <c r="F20" s="22">
        <v>0</v>
      </c>
      <c r="G20" s="23">
        <v>171108</v>
      </c>
      <c r="H20" s="23">
        <v>7702</v>
      </c>
      <c r="I20" s="23">
        <v>0</v>
      </c>
      <c r="J20" s="23">
        <v>0</v>
      </c>
      <c r="K20" s="24">
        <v>12294</v>
      </c>
      <c r="L20" s="25" t="s">
        <v>84</v>
      </c>
      <c r="M20" s="26">
        <v>0</v>
      </c>
      <c r="N20" s="26">
        <v>0</v>
      </c>
      <c r="O20" s="26">
        <v>0</v>
      </c>
      <c r="P20" s="26">
        <v>5</v>
      </c>
      <c r="Q20" s="26">
        <v>3</v>
      </c>
      <c r="R20" s="26">
        <v>0</v>
      </c>
      <c r="S20" s="26">
        <v>0</v>
      </c>
      <c r="T20" s="26">
        <v>0</v>
      </c>
      <c r="U20" s="27">
        <f t="shared" si="0"/>
        <v>8</v>
      </c>
      <c r="V20" s="28">
        <f t="shared" si="1"/>
        <v>191104</v>
      </c>
    </row>
    <row r="21" spans="1:22" x14ac:dyDescent="0.3">
      <c r="A21" s="19" t="s">
        <v>45</v>
      </c>
      <c r="B21" s="19" t="s">
        <v>66</v>
      </c>
      <c r="C21" s="20" t="s">
        <v>67</v>
      </c>
      <c r="D21" s="20">
        <v>2022</v>
      </c>
      <c r="E21" s="21" t="s">
        <v>32</v>
      </c>
      <c r="F21" s="22">
        <v>0</v>
      </c>
      <c r="G21" s="23">
        <v>60720</v>
      </c>
      <c r="H21" s="23">
        <v>20595</v>
      </c>
      <c r="I21" s="23">
        <v>0</v>
      </c>
      <c r="J21" s="23">
        <v>0</v>
      </c>
      <c r="K21" s="24">
        <v>0</v>
      </c>
      <c r="L21" s="25" t="s">
        <v>84</v>
      </c>
      <c r="M21" s="26">
        <v>0</v>
      </c>
      <c r="N21" s="26">
        <v>0</v>
      </c>
      <c r="O21" s="26">
        <v>1</v>
      </c>
      <c r="P21" s="26">
        <v>1</v>
      </c>
      <c r="Q21" s="26">
        <v>1</v>
      </c>
      <c r="R21" s="26">
        <v>0</v>
      </c>
      <c r="S21" s="26">
        <v>0</v>
      </c>
      <c r="T21" s="26">
        <v>0</v>
      </c>
      <c r="U21" s="27">
        <f t="shared" si="0"/>
        <v>3</v>
      </c>
      <c r="V21" s="28">
        <f t="shared" si="1"/>
        <v>81315</v>
      </c>
    </row>
    <row r="22" spans="1:22" x14ac:dyDescent="0.3">
      <c r="A22" s="19" t="s">
        <v>68</v>
      </c>
      <c r="B22" s="19" t="s">
        <v>69</v>
      </c>
      <c r="C22" s="20" t="s">
        <v>70</v>
      </c>
      <c r="D22" s="20">
        <v>2022</v>
      </c>
      <c r="E22" s="21" t="s">
        <v>32</v>
      </c>
      <c r="F22" s="22">
        <v>0</v>
      </c>
      <c r="G22" s="23">
        <v>120408</v>
      </c>
      <c r="H22" s="23">
        <v>54528</v>
      </c>
      <c r="I22" s="23">
        <v>0</v>
      </c>
      <c r="J22" s="23">
        <v>0</v>
      </c>
      <c r="K22" s="24">
        <v>10979</v>
      </c>
      <c r="L22" s="25" t="s">
        <v>84</v>
      </c>
      <c r="M22" s="26">
        <v>0</v>
      </c>
      <c r="N22" s="26">
        <v>1</v>
      </c>
      <c r="O22" s="26">
        <v>1</v>
      </c>
      <c r="P22" s="26">
        <v>2</v>
      </c>
      <c r="Q22" s="26">
        <v>2</v>
      </c>
      <c r="R22" s="26">
        <v>0</v>
      </c>
      <c r="S22" s="26">
        <v>0</v>
      </c>
      <c r="T22" s="26">
        <v>0</v>
      </c>
      <c r="U22" s="27">
        <f t="shared" si="0"/>
        <v>6</v>
      </c>
      <c r="V22" s="28">
        <f t="shared" si="1"/>
        <v>185915</v>
      </c>
    </row>
    <row r="23" spans="1:22" x14ac:dyDescent="0.3">
      <c r="A23" s="19" t="s">
        <v>71</v>
      </c>
      <c r="B23" s="19" t="s">
        <v>72</v>
      </c>
      <c r="C23" s="20" t="s">
        <v>73</v>
      </c>
      <c r="D23" s="20">
        <v>2022</v>
      </c>
      <c r="E23" s="21" t="s">
        <v>74</v>
      </c>
      <c r="F23" s="22">
        <v>25272</v>
      </c>
      <c r="G23" s="23">
        <v>95832</v>
      </c>
      <c r="H23" s="23">
        <v>30000</v>
      </c>
      <c r="I23" s="23">
        <v>0</v>
      </c>
      <c r="J23" s="23">
        <v>0</v>
      </c>
      <c r="K23" s="24">
        <v>13000</v>
      </c>
      <c r="L23" s="25" t="s">
        <v>84</v>
      </c>
      <c r="M23" s="26">
        <v>0</v>
      </c>
      <c r="N23" s="26">
        <v>0</v>
      </c>
      <c r="O23" s="26">
        <v>6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6</v>
      </c>
      <c r="V23" s="28">
        <f t="shared" si="1"/>
        <v>164104</v>
      </c>
    </row>
    <row r="24" spans="1:22" x14ac:dyDescent="0.3">
      <c r="A24" s="19" t="s">
        <v>45</v>
      </c>
      <c r="B24" s="19" t="s">
        <v>75</v>
      </c>
      <c r="C24" s="20" t="s">
        <v>76</v>
      </c>
      <c r="D24" s="20">
        <v>2022</v>
      </c>
      <c r="E24" s="21" t="s">
        <v>63</v>
      </c>
      <c r="F24" s="22">
        <v>0</v>
      </c>
      <c r="G24" s="23">
        <v>0</v>
      </c>
      <c r="H24" s="23">
        <v>64912</v>
      </c>
      <c r="I24" s="23">
        <v>0</v>
      </c>
      <c r="J24" s="23">
        <v>0</v>
      </c>
      <c r="K24" s="24">
        <v>0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64912</v>
      </c>
    </row>
    <row r="25" spans="1:22" x14ac:dyDescent="0.3">
      <c r="A25" s="19" t="s">
        <v>79</v>
      </c>
      <c r="B25" s="19" t="s">
        <v>80</v>
      </c>
      <c r="C25" s="20" t="s">
        <v>81</v>
      </c>
      <c r="D25" s="20">
        <v>2022</v>
      </c>
      <c r="E25" s="21" t="s">
        <v>63</v>
      </c>
      <c r="F25" s="22">
        <v>0</v>
      </c>
      <c r="G25" s="23">
        <v>0</v>
      </c>
      <c r="H25" s="23">
        <v>227273</v>
      </c>
      <c r="I25" s="23">
        <v>0</v>
      </c>
      <c r="J25" s="23">
        <v>0</v>
      </c>
      <c r="K25" s="24">
        <v>22727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ref="U25:U26" si="2">SUM(M25:T25)</f>
        <v>0</v>
      </c>
      <c r="V25" s="28">
        <f t="shared" ref="V25:V26" si="3">SUM(F25:K25)</f>
        <v>250000</v>
      </c>
    </row>
    <row r="26" spans="1:22" x14ac:dyDescent="0.3">
      <c r="A26" s="19" t="s">
        <v>71</v>
      </c>
      <c r="B26" s="19" t="s">
        <v>82</v>
      </c>
      <c r="C26" s="20" t="s">
        <v>83</v>
      </c>
      <c r="D26" s="20">
        <v>2022</v>
      </c>
      <c r="E26" s="21" t="s">
        <v>74</v>
      </c>
      <c r="F26" s="22">
        <v>41292</v>
      </c>
      <c r="G26" s="23">
        <v>253248</v>
      </c>
      <c r="H26" s="23">
        <v>280041</v>
      </c>
      <c r="I26" s="23">
        <v>0</v>
      </c>
      <c r="J26" s="23">
        <v>0</v>
      </c>
      <c r="K26" s="24">
        <v>55554</v>
      </c>
      <c r="L26" s="25" t="s">
        <v>84</v>
      </c>
      <c r="M26" s="26">
        <v>5</v>
      </c>
      <c r="N26" s="26">
        <v>0</v>
      </c>
      <c r="O26" s="26">
        <v>14</v>
      </c>
      <c r="P26" s="26">
        <v>2</v>
      </c>
      <c r="Q26" s="26">
        <v>0</v>
      </c>
      <c r="R26" s="26">
        <v>0</v>
      </c>
      <c r="S26" s="26">
        <v>0</v>
      </c>
      <c r="T26" s="26">
        <v>0</v>
      </c>
      <c r="U26" s="27">
        <f t="shared" si="2"/>
        <v>21</v>
      </c>
      <c r="V26" s="28">
        <f t="shared" si="3"/>
        <v>630135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</sheetData>
  <autoFilter ref="A8:V8" xr:uid="{58AB4B27-2789-42D3-A61E-3DBE222EE93B}"/>
  <conditionalFormatting sqref="V9:V24 V27:V36">
    <cfRule type="cellIs" dxfId="6" priority="8" operator="lessThan">
      <formula>0</formula>
    </cfRule>
  </conditionalFormatting>
  <conditionalFormatting sqref="V9:V24 V27:V36">
    <cfRule type="expression" dxfId="5" priority="7">
      <formula>#REF!&lt;0</formula>
    </cfRule>
  </conditionalFormatting>
  <conditionalFormatting sqref="D9:D24 D27:D36">
    <cfRule type="expression" dxfId="4" priority="5">
      <formula>OR($D9&gt;2022,AND($D9&lt;2022,$D9&lt;&gt;""))</formula>
    </cfRule>
  </conditionalFormatting>
  <conditionalFormatting sqref="V25:V26">
    <cfRule type="cellIs" dxfId="3" priority="4" operator="lessThan">
      <formula>0</formula>
    </cfRule>
  </conditionalFormatting>
  <conditionalFormatting sqref="V25:V26">
    <cfRule type="expression" dxfId="2" priority="2">
      <formula>#REF!&lt;0</formula>
    </cfRule>
  </conditionalFormatting>
  <conditionalFormatting sqref="D25:D26">
    <cfRule type="expression" dxfId="1" priority="1">
      <formula>OR($D25&gt;2022,AND($D25&lt;2022,$D25&lt;&gt;""))</formula>
    </cfRule>
  </conditionalFormatting>
  <conditionalFormatting sqref="C9:C36">
    <cfRule type="expression" dxfId="0" priority="9">
      <formula>(#REF!&gt;1)</formula>
    </cfRule>
  </conditionalFormatting>
  <dataValidations count="3">
    <dataValidation type="list" allowBlank="1" showInputMessage="1" showErrorMessage="1" sqref="L9:L36" xr:uid="{A64DB3F6-CB59-40AC-9919-8C7E652F95A1}">
      <formula1>"N/A, FMR, Actual Rent"</formula1>
    </dataValidation>
    <dataValidation type="list" allowBlank="1" showInputMessage="1" showErrorMessage="1" sqref="E9:E36" xr:uid="{7DA305A4-AA33-4757-B0D9-21900A901A1E}">
      <formula1>"PH, TH, Joint TH &amp; PH-RRH, HMIS, SSO, TRA, PRA, SRA, S+C/SRO"</formula1>
    </dataValidation>
    <dataValidation allowBlank="1" showErrorMessage="1" sqref="A8:V8" xr:uid="{20C7CADE-3748-40F0-8166-1908FCEDA03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2021-03-06T21:41:26Z</dcterms:created>
  <dcterms:modified xsi:type="dcterms:W3CDTF">2021-05-20T14:01:20Z</dcterms:modified>
</cp:coreProperties>
</file>