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R-500\"/>
    </mc:Choice>
  </mc:AlternateContent>
  <xr:revisionPtr revIDLastSave="0" documentId="13_ncr:1_{A86A3977-A3D8-443D-B51D-5271DCCE5C19}" xr6:coauthVersionLast="46" xr6:coauthVersionMax="46" xr10:uidLastSave="{00000000-0000-0000-0000-000000000000}"/>
  <bookViews>
    <workbookView xWindow="-108" yWindow="-108" windowWidth="27288" windowHeight="17664" xr2:uid="{7513C004-B04D-45C8-8666-E88FE1DCD67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<sst xmlns="http://schemas.openxmlformats.org/spreadsheetml/2006/main" count="79" uniqueCount="56">
  <si>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</si>
  <si>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</si>
  <si>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</si>
  <si>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</si>
  <si>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</si>
  <si>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</si>
  <si>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</si>
  <si>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</si>
  <si>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</si>
  <si>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</si>
  <si>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</si>
  <si>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</si>
  <si>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</si>
  <si>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</si>
  <si>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</si>
  <si>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</si>
  <si>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</si>
  <si>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</si>
  <si>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</si>
  <si>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</si>
  <si>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</si>
  <si>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</si>
  <si>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</si>
  <si>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</si>
  <si>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</si>
  <si>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</si>
  <si>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</si>
  <si>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</si>
  <si>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OR-506</t>
  </si>
  <si>
    <t>Washington County Department of Housing Services</t>
  </si>
  <si>
    <t>Hillsboro Graduated Independent Living Program</t>
  </si>
  <si>
    <t>OR0091L0E062013</t>
  </si>
  <si>
    <t>PH</t>
  </si>
  <si>
    <t/>
  </si>
  <si>
    <t>Portland</t>
  </si>
  <si>
    <t>Hillsboro, Beaverton/Washington County CoC</t>
  </si>
  <si>
    <t>Shelter Plus Care Renewal</t>
  </si>
  <si>
    <t>OR0095L0E062013</t>
  </si>
  <si>
    <t>Homeless Management Information System</t>
  </si>
  <si>
    <t>OR0114L0E062012</t>
  </si>
  <si>
    <t>Transitional Living Program</t>
  </si>
  <si>
    <t>OR0116L0E062012</t>
  </si>
  <si>
    <t>TH</t>
  </si>
  <si>
    <t>Housing Stabilization Program</t>
  </si>
  <si>
    <t>OR0182L0E062007</t>
  </si>
  <si>
    <t>CoC Rapid Re-Housing for Families</t>
  </si>
  <si>
    <t>OR0188L0E062007</t>
  </si>
  <si>
    <t>Clover Court</t>
  </si>
  <si>
    <t>OR0216L0E062001</t>
  </si>
  <si>
    <t>Sojourner's House Combined</t>
  </si>
  <si>
    <t>OR0267L0E062002</t>
  </si>
  <si>
    <t>Reentry Housing</t>
  </si>
  <si>
    <t>OR0290L0E062001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</si>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</sst>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5450-DD75-4D5B-B4BE-CFCB7BF0ED65}">
  <sheetPr codeName="Sheet301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53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54</v>
      </c>
      <c r="B5" s="34">
        <f ca="1">SUM(OFFSET(V8,1,0,500,1))</f>
        <v>4074317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93081</v>
      </c>
      <c r="I9" s="23">
        <v>0</v>
      </c>
      <c r="J9" s="23">
        <v>0</v>
      </c>
      <c r="K9" s="24">
        <v>7000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7" si="0">SUM(M9:T9)</f>
        <v>0</v>
      </c>
      <c r="V9" s="28">
        <f t="shared" ref="V9:V27" si="1">SUM(F9:K9)</f>
        <v>100081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2354184</v>
      </c>
      <c r="H10" s="23">
        <v>0</v>
      </c>
      <c r="I10" s="23">
        <v>0</v>
      </c>
      <c r="J10" s="23">
        <v>0</v>
      </c>
      <c r="K10" s="24">
        <v>89031</v>
      </c>
      <c r="L10" s="25" t="s">
        <v>55</v>
      </c>
      <c r="M10" s="26">
        <v>25</v>
      </c>
      <c r="N10" s="26">
        <v>7</v>
      </c>
      <c r="O10" s="26">
        <v>106</v>
      </c>
      <c r="P10" s="26">
        <v>5</v>
      </c>
      <c r="Q10" s="26">
        <v>7</v>
      </c>
      <c r="R10" s="26">
        <v>0</v>
      </c>
      <c r="S10" s="26">
        <v>0</v>
      </c>
      <c r="T10" s="26">
        <v>0</v>
      </c>
      <c r="U10" s="27">
        <f t="shared" si="0"/>
        <v>150</v>
      </c>
      <c r="V10" s="28">
        <f t="shared" si="1"/>
        <v>2443215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37100</v>
      </c>
      <c r="K11" s="24">
        <v>2642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39742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42</v>
      </c>
      <c r="F12" s="22">
        <v>69749</v>
      </c>
      <c r="G12" s="23">
        <v>0</v>
      </c>
      <c r="H12" s="23">
        <v>42062</v>
      </c>
      <c r="I12" s="23">
        <v>1966</v>
      </c>
      <c r="J12" s="23">
        <v>0</v>
      </c>
      <c r="K12" s="24">
        <v>7964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121741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0</v>
      </c>
      <c r="G13" s="23">
        <v>0</v>
      </c>
      <c r="H13" s="23">
        <v>29550</v>
      </c>
      <c r="I13" s="23">
        <v>0</v>
      </c>
      <c r="J13" s="23">
        <v>0</v>
      </c>
      <c r="K13" s="24">
        <v>2068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31618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0</v>
      </c>
      <c r="G14" s="23">
        <v>394956</v>
      </c>
      <c r="H14" s="23">
        <v>116412</v>
      </c>
      <c r="I14" s="23">
        <v>0</v>
      </c>
      <c r="J14" s="23">
        <v>0</v>
      </c>
      <c r="K14" s="24">
        <v>22556</v>
      </c>
      <c r="L14" s="25" t="s">
        <v>55</v>
      </c>
      <c r="M14" s="26">
        <v>0</v>
      </c>
      <c r="N14" s="26">
        <v>0</v>
      </c>
      <c r="O14" s="26">
        <v>0</v>
      </c>
      <c r="P14" s="26">
        <v>20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21</v>
      </c>
      <c r="V14" s="28">
        <f t="shared" si="1"/>
        <v>533924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32</v>
      </c>
      <c r="F15" s="22">
        <v>0</v>
      </c>
      <c r="G15" s="23">
        <v>0</v>
      </c>
      <c r="H15" s="23">
        <v>25873</v>
      </c>
      <c r="I15" s="23">
        <v>0</v>
      </c>
      <c r="J15" s="23">
        <v>0</v>
      </c>
      <c r="K15" s="24">
        <v>2587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28460</v>
      </c>
    </row>
    <row r="16" spans="1:22" x14ac:dyDescent="0.3">
      <c r="A16" s="19" t="s">
        <v>29</v>
      </c>
      <c r="B16" s="19" t="s">
        <v>49</v>
      </c>
      <c r="C16" s="20" t="s">
        <v>50</v>
      </c>
      <c r="D16" s="20">
        <v>2022</v>
      </c>
      <c r="E16" s="21" t="s">
        <v>32</v>
      </c>
      <c r="F16" s="22">
        <v>0</v>
      </c>
      <c r="G16" s="23">
        <v>334200</v>
      </c>
      <c r="H16" s="23">
        <v>79457</v>
      </c>
      <c r="I16" s="23">
        <v>0</v>
      </c>
      <c r="J16" s="23">
        <v>0</v>
      </c>
      <c r="K16" s="24">
        <v>16693</v>
      </c>
      <c r="L16" s="25" t="s">
        <v>55</v>
      </c>
      <c r="M16" s="26">
        <v>0</v>
      </c>
      <c r="N16" s="26">
        <v>0</v>
      </c>
      <c r="O16" s="26">
        <v>14</v>
      </c>
      <c r="P16" s="26">
        <v>6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20</v>
      </c>
      <c r="V16" s="28">
        <f t="shared" si="1"/>
        <v>430350</v>
      </c>
    </row>
    <row r="17" spans="1:22" x14ac:dyDescent="0.3">
      <c r="A17" s="19" t="s">
        <v>29</v>
      </c>
      <c r="B17" s="19" t="s">
        <v>51</v>
      </c>
      <c r="C17" s="20" t="s">
        <v>52</v>
      </c>
      <c r="D17" s="20">
        <v>2022</v>
      </c>
      <c r="E17" s="21" t="s">
        <v>32</v>
      </c>
      <c r="F17" s="22">
        <v>0</v>
      </c>
      <c r="G17" s="23">
        <v>319440</v>
      </c>
      <c r="H17" s="23">
        <v>4926</v>
      </c>
      <c r="I17" s="23">
        <v>0</v>
      </c>
      <c r="J17" s="23">
        <v>0</v>
      </c>
      <c r="K17" s="24">
        <v>20820</v>
      </c>
      <c r="L17" s="25" t="s">
        <v>55</v>
      </c>
      <c r="M17" s="26">
        <v>0</v>
      </c>
      <c r="N17" s="26">
        <v>0</v>
      </c>
      <c r="O17" s="26">
        <v>20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20</v>
      </c>
      <c r="V17" s="28">
        <f t="shared" si="1"/>
        <v>345186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076542EA-6D17-4C43-87AE-22EF9840D6D6}"/>
  <conditionalFormatting sqref="V9:V27">
    <cfRule type="cellIs" dxfId="3" priority="4" operator="lessThan">
      <formula>0</formula>
    </cfRule>
  </conditionalFormatting>
  <conditionalFormatting sqref="V9:V27">
    <cfRule type="expression" dxfId="2" priority="3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330BACDB-CB7C-4B18-AD5A-C92724B29A03}">
      <formula1>"N/A, FMR, Actual Rent"</formula1>
    </dataValidation>
    <dataValidation type="list" allowBlank="1" showInputMessage="1" showErrorMessage="1" sqref="E9:E27" xr:uid="{CA947C44-D86F-437B-AEF0-55FD6E355A4A}">
      <formula1>"PH, TH, Joint TH &amp; PH-RRH, HMIS, SSO, TRA, PRA, SRA, S+C/SRO"</formula1>
    </dataValidation>
    <dataValidation allowBlank="1" showErrorMessage="1" sqref="A8:V8" xr:uid="{D2D1228C-01CE-48D4-9340-2979133F3FC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2021-03-06T21:41:26Z</dcterms:created>
  <dcterms:modified xsi:type="dcterms:W3CDTF">2021-05-20T14:01:20Z</dcterms:modified>
</cp:coreProperties>
</file>