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R-500\"/>
    </mc:Choice>
  </mc:AlternateContent>
  <xr:revisionPtr revIDLastSave="0" documentId="13_ncr:1_{8C5C80A2-9F8A-4CF1-AD07-FE9CDD0B2D88}" xr6:coauthVersionLast="46" xr6:coauthVersionMax="46" xr10:uidLastSave="{00000000-0000-0000-0000-000000000000}"/>
  <bookViews>
    <workbookView xWindow="-108" yWindow="-108" windowWidth="27288" windowHeight="17664" xr2:uid="{D80BEA6E-53E7-4AF8-924E-F512247F2A5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<sst xmlns="http://schemas.openxmlformats.org/spreadsheetml/2006/main" count="64" uniqueCount="49">
  <si>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</si>
  <si>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</si>
  <si>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</si>
  <si>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</si>
  <si>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</si>
  <si>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</si>
  <si>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</si>
  <si>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</si>
  <si>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</si>
  <si>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</si>
  <si>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</si>
  <si>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</si>
  <si>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</si>
  <si>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</si>
  <si>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</si>
  <si>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</si>
  <si>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</si>
  <si>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</si>
  <si>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</si>
  <si>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</si>
  <si>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</si>
  <si>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</si>
  <si>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</si>
  <si>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</si>
  <si>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</si>
  <si>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</si>
  <si>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</si>
  <si>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</si>
  <si>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OR-503</t>
  </si>
  <si>
    <t>NeighborImpact</t>
  </si>
  <si>
    <t>NeighborImpact PH-RRH Program</t>
  </si>
  <si>
    <t>OR0051L0E032013</t>
  </si>
  <si>
    <t>PH</t>
  </si>
  <si>
    <t/>
  </si>
  <si>
    <t>Portland</t>
  </si>
  <si>
    <t>Central Oregon CoC</t>
  </si>
  <si>
    <t>Welcome Home Grant</t>
  </si>
  <si>
    <t>OR0147L0E032006</t>
  </si>
  <si>
    <t>OR0207L0E032005</t>
  </si>
  <si>
    <t>COVO Housing Stabilization Program</t>
  </si>
  <si>
    <t>OR0228L0E032004</t>
  </si>
  <si>
    <t>Cascades RHY RRH Program</t>
  </si>
  <si>
    <t>OR0230L0E032004</t>
  </si>
  <si>
    <t>Central Oregon FUSE</t>
  </si>
  <si>
    <t>FUSE Permanent Supportive Housing</t>
  </si>
  <si>
    <t>OR0283L0E032001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</si>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</sst>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15838-8785-4E38-B3F3-B8DBFDA085AB}">
  <sheetPr codeName="Sheet298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46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47</v>
      </c>
      <c r="B5" s="34">
        <f ca="1">SUM(OFFSET(V8,1,0,500,1))</f>
        <v>754352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445632</v>
      </c>
      <c r="H9" s="23">
        <v>37</v>
      </c>
      <c r="I9" s="23">
        <v>0</v>
      </c>
      <c r="J9" s="23">
        <v>0</v>
      </c>
      <c r="K9" s="24">
        <v>0</v>
      </c>
      <c r="L9" s="25" t="s">
        <v>48</v>
      </c>
      <c r="M9" s="26">
        <v>0</v>
      </c>
      <c r="N9" s="26">
        <v>0</v>
      </c>
      <c r="O9" s="26">
        <v>8</v>
      </c>
      <c r="P9" s="26">
        <v>11</v>
      </c>
      <c r="Q9" s="26">
        <v>11</v>
      </c>
      <c r="R9" s="26">
        <v>0</v>
      </c>
      <c r="S9" s="26">
        <v>0</v>
      </c>
      <c r="T9" s="26">
        <v>0</v>
      </c>
      <c r="U9" s="27">
        <f t="shared" ref="U9:U24" si="0">SUM(M9:T9)</f>
        <v>30</v>
      </c>
      <c r="V9" s="28">
        <f t="shared" ref="V9:V24" si="1">SUM(F9:K9)</f>
        <v>445669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15168</v>
      </c>
      <c r="H10" s="23">
        <v>1653</v>
      </c>
      <c r="I10" s="23">
        <v>0</v>
      </c>
      <c r="J10" s="23">
        <v>0</v>
      </c>
      <c r="K10" s="24">
        <v>843</v>
      </c>
      <c r="L10" s="25" t="s">
        <v>48</v>
      </c>
      <c r="M10" s="26">
        <v>0</v>
      </c>
      <c r="N10" s="26">
        <v>0</v>
      </c>
      <c r="O10" s="26">
        <v>0</v>
      </c>
      <c r="P10" s="26">
        <v>0</v>
      </c>
      <c r="Q10" s="26">
        <v>1</v>
      </c>
      <c r="R10" s="26">
        <v>0</v>
      </c>
      <c r="S10" s="26">
        <v>0</v>
      </c>
      <c r="T10" s="26">
        <v>0</v>
      </c>
      <c r="U10" s="27">
        <f t="shared" si="0"/>
        <v>1</v>
      </c>
      <c r="V10" s="28">
        <f t="shared" si="1"/>
        <v>17664</v>
      </c>
    </row>
    <row r="11" spans="1:22" x14ac:dyDescent="0.3">
      <c r="A11" s="19" t="s">
        <v>29</v>
      </c>
      <c r="B11" s="19" t="s">
        <v>15</v>
      </c>
      <c r="C11" s="20" t="s">
        <v>38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50000</v>
      </c>
      <c r="K11" s="24">
        <v>3000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53000</v>
      </c>
    </row>
    <row r="12" spans="1:22" x14ac:dyDescent="0.3">
      <c r="A12" s="19" t="s">
        <v>29</v>
      </c>
      <c r="B12" s="19" t="s">
        <v>39</v>
      </c>
      <c r="C12" s="20" t="s">
        <v>40</v>
      </c>
      <c r="D12" s="20">
        <v>2022</v>
      </c>
      <c r="E12" s="21" t="s">
        <v>32</v>
      </c>
      <c r="F12" s="22">
        <v>0</v>
      </c>
      <c r="G12" s="23">
        <v>30432</v>
      </c>
      <c r="H12" s="23">
        <v>7827</v>
      </c>
      <c r="I12" s="23">
        <v>0</v>
      </c>
      <c r="J12" s="23">
        <v>0</v>
      </c>
      <c r="K12" s="24">
        <v>0</v>
      </c>
      <c r="L12" s="25" t="s">
        <v>48</v>
      </c>
      <c r="M12" s="26">
        <v>0</v>
      </c>
      <c r="N12" s="26">
        <v>0</v>
      </c>
      <c r="O12" s="26">
        <v>0</v>
      </c>
      <c r="P12" s="26">
        <v>2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</v>
      </c>
      <c r="V12" s="28">
        <f t="shared" si="1"/>
        <v>38259</v>
      </c>
    </row>
    <row r="13" spans="1:22" x14ac:dyDescent="0.3">
      <c r="A13" s="19" t="s">
        <v>29</v>
      </c>
      <c r="B13" s="19" t="s">
        <v>41</v>
      </c>
      <c r="C13" s="20" t="s">
        <v>42</v>
      </c>
      <c r="D13" s="20">
        <v>2022</v>
      </c>
      <c r="E13" s="21" t="s">
        <v>32</v>
      </c>
      <c r="F13" s="22">
        <v>0</v>
      </c>
      <c r="G13" s="23">
        <v>75024</v>
      </c>
      <c r="H13" s="23">
        <v>775</v>
      </c>
      <c r="I13" s="23">
        <v>0</v>
      </c>
      <c r="J13" s="23">
        <v>0</v>
      </c>
      <c r="K13" s="24">
        <v>1221</v>
      </c>
      <c r="L13" s="25" t="s">
        <v>48</v>
      </c>
      <c r="M13" s="26">
        <v>0</v>
      </c>
      <c r="N13" s="26">
        <v>0</v>
      </c>
      <c r="O13" s="26">
        <v>6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6</v>
      </c>
      <c r="V13" s="28">
        <f t="shared" si="1"/>
        <v>77020</v>
      </c>
    </row>
    <row r="14" spans="1:22" x14ac:dyDescent="0.3">
      <c r="A14" s="19" t="s">
        <v>43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0</v>
      </c>
      <c r="G14" s="23">
        <v>100032</v>
      </c>
      <c r="H14" s="23">
        <v>16000</v>
      </c>
      <c r="I14" s="23">
        <v>0</v>
      </c>
      <c r="J14" s="23">
        <v>750</v>
      </c>
      <c r="K14" s="24">
        <v>5958</v>
      </c>
      <c r="L14" s="25" t="s">
        <v>48</v>
      </c>
      <c r="M14" s="26">
        <v>0</v>
      </c>
      <c r="N14" s="26">
        <v>0</v>
      </c>
      <c r="O14" s="26">
        <v>8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8</v>
      </c>
      <c r="V14" s="28">
        <f t="shared" si="1"/>
        <v>122740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32004C94-24E0-4F6F-A313-8B4C3FA1BD3F}"/>
  <conditionalFormatting sqref="V9:V24">
    <cfRule type="cellIs" dxfId="3" priority="4" operator="lessThan">
      <formula>0</formula>
    </cfRule>
  </conditionalFormatting>
  <conditionalFormatting sqref="V9:V24">
    <cfRule type="expression" dxfId="2" priority="3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8DDB3C46-E726-4088-965A-01E139B34289}">
      <formula1>"N/A, FMR, Actual Rent"</formula1>
    </dataValidation>
    <dataValidation type="list" allowBlank="1" showInputMessage="1" showErrorMessage="1" sqref="E9:E24" xr:uid="{2D2881B4-92A1-4FAD-A677-8D07DAE8CF59}">
      <formula1>"PH, TH, Joint TH &amp; PH-RRH, HMIS, SSO, TRA, PRA, SRA, S+C/SRO"</formula1>
    </dataValidation>
    <dataValidation allowBlank="1" showErrorMessage="1" sqref="A8:V8" xr:uid="{156376F5-95B5-4607-8F44-9E79D414ECF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2021-03-06T21:41:28Z</dcterms:created>
  <dcterms:modified xsi:type="dcterms:W3CDTF">2021-05-20T14:01:19Z</dcterms:modified>
</cp:coreProperties>
</file>