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R-500\"/>
    </mc:Choice>
  </mc:AlternateContent>
  <xr:revisionPtr revIDLastSave="0" documentId="13_ncr:1_{47349175-E1EB-4243-A0F0-F7E363BE5221}" xr6:coauthVersionLast="46" xr6:coauthVersionMax="46" xr10:uidLastSave="{00000000-0000-0000-0000-000000000000}"/>
  <bookViews>
    <workbookView xWindow="-108" yWindow="-108" windowWidth="27288" windowHeight="17664" xr2:uid="{3F146D30-8B06-462A-AC1A-710EA9206EE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<sst xmlns="http://schemas.openxmlformats.org/spreadsheetml/2006/main" count="89" uniqueCount="64">
  <si>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</si>
  <si>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</si>
  <si>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</si>
  <si>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</si>
  <si>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</si>
  <si>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</si>
  <si>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</si>
  <si>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</si>
  <si>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</si>
  <si>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</si>
  <si>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</si>
  <si>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</si>
  <si>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</si>
  <si>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</si>
  <si>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</si>
  <si>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</si>
  <si>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</si>
  <si>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</si>
  <si>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</si>
  <si>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</si>
  <si>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</si>
  <si>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</si>
  <si>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</si>
  <si>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</si>
  <si>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</si>
  <si>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</si>
  <si>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</si>
  <si>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</si>
  <si>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OR-500</t>
  </si>
  <si>
    <t>St. Vincent de Paul Society of Lane County, Inc.</t>
  </si>
  <si>
    <t>Connections</t>
  </si>
  <si>
    <t>OR0003L0E002013</t>
  </si>
  <si>
    <t>TH</t>
  </si>
  <si>
    <t/>
  </si>
  <si>
    <t>Portland</t>
  </si>
  <si>
    <t>Eugene, Springfield/Lane County CoC</t>
  </si>
  <si>
    <t>Lane County</t>
  </si>
  <si>
    <t>Emerald Options</t>
  </si>
  <si>
    <t>OR0006L0E002013</t>
  </si>
  <si>
    <t>PH</t>
  </si>
  <si>
    <t>LIFT</t>
  </si>
  <si>
    <t>OR0009L0E002013</t>
  </si>
  <si>
    <t>McKenzie Rapid Re-housing Project</t>
  </si>
  <si>
    <t>OR0010L0E002013</t>
  </si>
  <si>
    <t>Safe Haven Shankle</t>
  </si>
  <si>
    <t>OR0012L0E002013</t>
  </si>
  <si>
    <t>SH</t>
  </si>
  <si>
    <t>Homes for Good</t>
  </si>
  <si>
    <t>Consolidated SPC/Madrone</t>
  </si>
  <si>
    <t>OR0014L0E002013</t>
  </si>
  <si>
    <t>VetLIFT</t>
  </si>
  <si>
    <t>OR0015L0E002013</t>
  </si>
  <si>
    <t>LANE Homeless Management Information System</t>
  </si>
  <si>
    <t>OR0133L0E002010</t>
  </si>
  <si>
    <t>Cascades Rapid Re-housing Project</t>
  </si>
  <si>
    <t>OR0160L0E002008</t>
  </si>
  <si>
    <t>Camas Permanent Housing Project</t>
  </si>
  <si>
    <t>OR0190L0E002007</t>
  </si>
  <si>
    <t>Sahalie Permanent Housing Project</t>
  </si>
  <si>
    <t>OR0240L0E002003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</si>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</sst>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7864-32AA-415F-932E-93867177B87F}">
  <sheetPr codeName="Sheet295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61</v>
      </c>
      <c r="B5" s="34">
        <f ca="1">SUM(OFFSET(V8,1,0,500,1))</f>
        <v>3935094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93264</v>
      </c>
      <c r="H9" s="23">
        <v>138012</v>
      </c>
      <c r="I9" s="23">
        <v>0</v>
      </c>
      <c r="J9" s="23">
        <v>0</v>
      </c>
      <c r="K9" s="24">
        <v>8040</v>
      </c>
      <c r="L9" s="25" t="s">
        <v>63</v>
      </c>
      <c r="M9" s="26">
        <v>0</v>
      </c>
      <c r="N9" s="26">
        <v>0</v>
      </c>
      <c r="O9" s="26">
        <v>0</v>
      </c>
      <c r="P9" s="26">
        <v>17</v>
      </c>
      <c r="Q9" s="26">
        <v>4</v>
      </c>
      <c r="R9" s="26">
        <v>0</v>
      </c>
      <c r="S9" s="26">
        <v>0</v>
      </c>
      <c r="T9" s="26">
        <v>0</v>
      </c>
      <c r="U9" s="27">
        <f t="shared" ref="U9:U29" si="0">SUM(M9:T9)</f>
        <v>21</v>
      </c>
      <c r="V9" s="28">
        <f t="shared" ref="V9:V29" si="1">SUM(F9:K9)</f>
        <v>239316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86226</v>
      </c>
      <c r="G10" s="23">
        <v>0</v>
      </c>
      <c r="H10" s="23">
        <v>98012</v>
      </c>
      <c r="I10" s="23">
        <v>19421</v>
      </c>
      <c r="J10" s="23">
        <v>0</v>
      </c>
      <c r="K10" s="24">
        <v>11600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215259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39</v>
      </c>
      <c r="F11" s="22">
        <v>0</v>
      </c>
      <c r="G11" s="23">
        <v>150336</v>
      </c>
      <c r="H11" s="23">
        <v>140242</v>
      </c>
      <c r="I11" s="23">
        <v>0</v>
      </c>
      <c r="J11" s="23">
        <v>0</v>
      </c>
      <c r="K11" s="24">
        <v>14911</v>
      </c>
      <c r="L11" s="25" t="s">
        <v>63</v>
      </c>
      <c r="M11" s="26">
        <v>0</v>
      </c>
      <c r="N11" s="26">
        <v>0</v>
      </c>
      <c r="O11" s="26">
        <v>12</v>
      </c>
      <c r="P11" s="26">
        <v>6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18</v>
      </c>
      <c r="V11" s="28">
        <f t="shared" si="1"/>
        <v>305489</v>
      </c>
    </row>
    <row r="12" spans="1:22" x14ac:dyDescent="0.3">
      <c r="A12" s="19" t="s">
        <v>36</v>
      </c>
      <c r="B12" s="19" t="s">
        <v>42</v>
      </c>
      <c r="C12" s="20" t="s">
        <v>43</v>
      </c>
      <c r="D12" s="20">
        <v>2022</v>
      </c>
      <c r="E12" s="21" t="s">
        <v>39</v>
      </c>
      <c r="F12" s="22">
        <v>0</v>
      </c>
      <c r="G12" s="23">
        <v>435804</v>
      </c>
      <c r="H12" s="23">
        <v>196661</v>
      </c>
      <c r="I12" s="23">
        <v>0</v>
      </c>
      <c r="J12" s="23">
        <v>0</v>
      </c>
      <c r="K12" s="24">
        <v>32212</v>
      </c>
      <c r="L12" s="25" t="s">
        <v>63</v>
      </c>
      <c r="M12" s="26">
        <v>0</v>
      </c>
      <c r="N12" s="26">
        <v>0</v>
      </c>
      <c r="O12" s="26">
        <v>9</v>
      </c>
      <c r="P12" s="26">
        <v>31</v>
      </c>
      <c r="Q12" s="26">
        <v>1</v>
      </c>
      <c r="R12" s="26">
        <v>1</v>
      </c>
      <c r="S12" s="26">
        <v>0</v>
      </c>
      <c r="T12" s="26">
        <v>0</v>
      </c>
      <c r="U12" s="27">
        <f t="shared" si="0"/>
        <v>42</v>
      </c>
      <c r="V12" s="28">
        <f t="shared" si="1"/>
        <v>664677</v>
      </c>
    </row>
    <row r="13" spans="1:22" x14ac:dyDescent="0.3">
      <c r="A13" s="19" t="s">
        <v>36</v>
      </c>
      <c r="B13" s="19" t="s">
        <v>44</v>
      </c>
      <c r="C13" s="20" t="s">
        <v>45</v>
      </c>
      <c r="D13" s="20">
        <v>2022</v>
      </c>
      <c r="E13" s="21" t="s">
        <v>46</v>
      </c>
      <c r="F13" s="22">
        <v>66660</v>
      </c>
      <c r="G13" s="23">
        <v>0</v>
      </c>
      <c r="H13" s="23">
        <v>352366</v>
      </c>
      <c r="I13" s="23">
        <v>68592</v>
      </c>
      <c r="J13" s="23">
        <v>8400</v>
      </c>
      <c r="K13" s="24">
        <v>41940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537958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39</v>
      </c>
      <c r="F14" s="22">
        <v>0</v>
      </c>
      <c r="G14" s="23">
        <v>895032</v>
      </c>
      <c r="H14" s="23">
        <v>84247</v>
      </c>
      <c r="I14" s="23">
        <v>0</v>
      </c>
      <c r="J14" s="23">
        <v>0</v>
      </c>
      <c r="K14" s="24">
        <v>56296</v>
      </c>
      <c r="L14" s="25" t="s">
        <v>63</v>
      </c>
      <c r="M14" s="26">
        <v>2</v>
      </c>
      <c r="N14" s="26">
        <v>3</v>
      </c>
      <c r="O14" s="26">
        <v>41</v>
      </c>
      <c r="P14" s="26">
        <v>21</v>
      </c>
      <c r="Q14" s="26">
        <v>6</v>
      </c>
      <c r="R14" s="26">
        <v>0</v>
      </c>
      <c r="S14" s="26">
        <v>0</v>
      </c>
      <c r="T14" s="26">
        <v>0</v>
      </c>
      <c r="U14" s="27">
        <f t="shared" si="0"/>
        <v>73</v>
      </c>
      <c r="V14" s="28">
        <f t="shared" si="1"/>
        <v>1035575</v>
      </c>
    </row>
    <row r="15" spans="1:22" x14ac:dyDescent="0.3">
      <c r="A15" s="19" t="s">
        <v>29</v>
      </c>
      <c r="B15" s="19" t="s">
        <v>50</v>
      </c>
      <c r="C15" s="20" t="s">
        <v>51</v>
      </c>
      <c r="D15" s="20">
        <v>2022</v>
      </c>
      <c r="E15" s="21" t="s">
        <v>39</v>
      </c>
      <c r="F15" s="22">
        <v>0</v>
      </c>
      <c r="G15" s="23">
        <v>137808</v>
      </c>
      <c r="H15" s="23">
        <v>86124</v>
      </c>
      <c r="I15" s="23">
        <v>0</v>
      </c>
      <c r="J15" s="23">
        <v>0</v>
      </c>
      <c r="K15" s="24">
        <v>11457</v>
      </c>
      <c r="L15" s="25" t="s">
        <v>63</v>
      </c>
      <c r="M15" s="26">
        <v>0</v>
      </c>
      <c r="N15" s="26">
        <v>0</v>
      </c>
      <c r="O15" s="26">
        <v>18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18</v>
      </c>
      <c r="V15" s="28">
        <f t="shared" si="1"/>
        <v>235389</v>
      </c>
    </row>
    <row r="16" spans="1:22" x14ac:dyDescent="0.3">
      <c r="A16" s="19" t="s">
        <v>36</v>
      </c>
      <c r="B16" s="19" t="s">
        <v>52</v>
      </c>
      <c r="C16" s="20" t="s">
        <v>53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132316</v>
      </c>
      <c r="K16" s="24">
        <v>3679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135995</v>
      </c>
    </row>
    <row r="17" spans="1:22" x14ac:dyDescent="0.3">
      <c r="A17" s="19" t="s">
        <v>36</v>
      </c>
      <c r="B17" s="19" t="s">
        <v>54</v>
      </c>
      <c r="C17" s="20" t="s">
        <v>55</v>
      </c>
      <c r="D17" s="20">
        <v>2022</v>
      </c>
      <c r="E17" s="21" t="s">
        <v>39</v>
      </c>
      <c r="F17" s="22">
        <v>0</v>
      </c>
      <c r="G17" s="23">
        <v>97536</v>
      </c>
      <c r="H17" s="23">
        <v>20755</v>
      </c>
      <c r="I17" s="23">
        <v>0</v>
      </c>
      <c r="J17" s="23">
        <v>0</v>
      </c>
      <c r="K17" s="24">
        <v>6142</v>
      </c>
      <c r="L17" s="25" t="s">
        <v>62</v>
      </c>
      <c r="M17" s="26">
        <v>0</v>
      </c>
      <c r="N17" s="26">
        <v>1</v>
      </c>
      <c r="O17" s="26">
        <v>8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9</v>
      </c>
      <c r="V17" s="28">
        <f t="shared" si="1"/>
        <v>124433</v>
      </c>
    </row>
    <row r="18" spans="1:22" x14ac:dyDescent="0.3">
      <c r="A18" s="19" t="s">
        <v>36</v>
      </c>
      <c r="B18" s="19" t="s">
        <v>56</v>
      </c>
      <c r="C18" s="20" t="s">
        <v>57</v>
      </c>
      <c r="D18" s="20">
        <v>2022</v>
      </c>
      <c r="E18" s="21" t="s">
        <v>39</v>
      </c>
      <c r="F18" s="22">
        <v>132639</v>
      </c>
      <c r="G18" s="23">
        <v>0</v>
      </c>
      <c r="H18" s="23">
        <v>46934</v>
      </c>
      <c r="I18" s="23">
        <v>16235</v>
      </c>
      <c r="J18" s="23">
        <v>0</v>
      </c>
      <c r="K18" s="24">
        <v>11047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206855</v>
      </c>
    </row>
    <row r="19" spans="1:22" x14ac:dyDescent="0.3">
      <c r="A19" s="19" t="s">
        <v>36</v>
      </c>
      <c r="B19" s="19" t="s">
        <v>58</v>
      </c>
      <c r="C19" s="20" t="s">
        <v>59</v>
      </c>
      <c r="D19" s="20">
        <v>2022</v>
      </c>
      <c r="E19" s="21" t="s">
        <v>39</v>
      </c>
      <c r="F19" s="22">
        <v>143305</v>
      </c>
      <c r="G19" s="23">
        <v>0</v>
      </c>
      <c r="H19" s="23">
        <v>77110</v>
      </c>
      <c r="I19" s="23">
        <v>0</v>
      </c>
      <c r="J19" s="23">
        <v>0</v>
      </c>
      <c r="K19" s="24">
        <v>13733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234148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D7B0F66A-25B7-41BC-9227-9381D36A81B4}"/>
  <conditionalFormatting sqref="V9:V29">
    <cfRule type="cellIs" dxfId="3" priority="4" operator="lessThan">
      <formula>0</formula>
    </cfRule>
  </conditionalFormatting>
  <conditionalFormatting sqref="V9:V29">
    <cfRule type="expression" dxfId="2" priority="3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A9EC6F9B-5B62-4FC4-90F7-77DCFF754FC4}">
      <formula1>"N/A, FMR, Actual Rent"</formula1>
    </dataValidation>
    <dataValidation type="list" allowBlank="1" showInputMessage="1" showErrorMessage="1" sqref="E9:E29" xr:uid="{539D8C17-85E5-4B77-B2EC-831E90545A05}">
      <formula1>"PH, TH, Joint TH &amp; PH-RRH, HMIS, SSO, TRA, PRA, SRA, S+C/SRO"</formula1>
    </dataValidation>
    <dataValidation allowBlank="1" showErrorMessage="1" sqref="A8:V8" xr:uid="{2AC7EF0B-0CF3-4AFC-A7C6-D5FE1346E65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2021-03-06T21:41:29Z</dcterms:created>
  <dcterms:modified xsi:type="dcterms:W3CDTF">2021-05-20T14:01:18Z</dcterms:modified>
</cp:coreProperties>
</file>