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K-500\"/>
    </mc:Choice>
  </mc:AlternateContent>
  <xr:revisionPtr revIDLastSave="0" documentId="13_ncr:1_{D4DF874C-FB25-4D7B-B76C-53BF240513C1}" xr6:coauthVersionLast="46" xr6:coauthVersionMax="46" xr10:uidLastSave="{00000000-0000-0000-0000-000000000000}"/>
  <bookViews>
    <workbookView xWindow="-108" yWindow="-108" windowWidth="27288" windowHeight="17664" xr2:uid="{3B6D2D67-81FC-4E47-A186-1305C6C1C37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<sst xmlns="http://schemas.openxmlformats.org/spreadsheetml/2006/main" count="109" uniqueCount="68">
  <si>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</si>
  <si>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</si>
  <si>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</si>
  <si>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</si>
  <si>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</si>
  <si>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</si>
  <si>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</si>
  <si>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</si>
  <si>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</si>
  <si>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</si>
  <si>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</si>
  <si>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</si>
  <si>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</si>
  <si>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</si>
  <si>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</si>
  <si>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</si>
  <si>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</si>
  <si>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</si>
  <si>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</si>
  <si>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</si>
  <si>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</si>
  <si>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</si>
  <si>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</si>
  <si>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</si>
  <si>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</si>
  <si>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</si>
  <si>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</si>
  <si>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</si>
  <si>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OK-502</t>
  </si>
  <si>
    <t>City of Oklahoma City</t>
  </si>
  <si>
    <t>Building Foundations Supportive Housing Program</t>
  </si>
  <si>
    <t>OK0019L6I022011</t>
  </si>
  <si>
    <t>PH</t>
  </si>
  <si>
    <t/>
  </si>
  <si>
    <t>Oklahoma City</t>
  </si>
  <si>
    <t>Oklahoma City CoC</t>
  </si>
  <si>
    <t>Hope Housing Plus HHP</t>
  </si>
  <si>
    <t>OK0020L6I022011</t>
  </si>
  <si>
    <t>Hope Shelter Plus Care 39</t>
  </si>
  <si>
    <t>OK0024L6I022013</t>
  </si>
  <si>
    <t>Homeless Alliance HMIS</t>
  </si>
  <si>
    <t>OK0026L6I022012</t>
  </si>
  <si>
    <t>Hope CH32</t>
  </si>
  <si>
    <t>OK0044L6I022011</t>
  </si>
  <si>
    <t>Permanent Supportive Housing at Parkside</t>
  </si>
  <si>
    <t>OK0045L6I022012</t>
  </si>
  <si>
    <t>Permanent Supportive Housing at the Lodges</t>
  </si>
  <si>
    <t>OK0046L6I022012</t>
  </si>
  <si>
    <t>MHA Supportive Housing</t>
  </si>
  <si>
    <t>OK0052L6I022008</t>
  </si>
  <si>
    <t>Hope Partners In Housing HPH</t>
  </si>
  <si>
    <t>OK0053L6I022010</t>
  </si>
  <si>
    <t>CEC Supportive Housing</t>
  </si>
  <si>
    <t>OK0061L6I022011</t>
  </si>
  <si>
    <t>Westlawn Permanent Supportive Housing</t>
  </si>
  <si>
    <t>OK0062L6I022011</t>
  </si>
  <si>
    <t>Centralized Intake and Referral</t>
  </si>
  <si>
    <t>OK0087L6I022007</t>
  </si>
  <si>
    <t>SSO</t>
  </si>
  <si>
    <t>Journey Home - OKC</t>
  </si>
  <si>
    <t>OK0126L6I022004</t>
  </si>
  <si>
    <t>LTS OKC Consolidated</t>
  </si>
  <si>
    <t>OK0127L6I022004</t>
  </si>
  <si>
    <t>Pershing Center Permanent Supportive Housing</t>
  </si>
  <si>
    <t>OK0128L6I022004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</si>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</sst>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7E410-8586-41DA-AFCE-9A779D9A7D5A}">
  <sheetPr codeName="Sheet289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65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66</v>
      </c>
      <c r="B5" s="34">
        <f ca="1">SUM(OFFSET(V8,1,0,500,1))</f>
        <v>3818357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260820</v>
      </c>
      <c r="G9" s="23">
        <v>0</v>
      </c>
      <c r="H9" s="23">
        <v>121477</v>
      </c>
      <c r="I9" s="23">
        <v>69692</v>
      </c>
      <c r="J9" s="23">
        <v>0</v>
      </c>
      <c r="K9" s="24">
        <v>42500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3" si="0">SUM(M9:T9)</f>
        <v>0</v>
      </c>
      <c r="V9" s="28">
        <f t="shared" ref="V9:V33" si="1">SUM(F9:K9)</f>
        <v>494489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154872</v>
      </c>
      <c r="H10" s="23">
        <v>25794</v>
      </c>
      <c r="I10" s="23">
        <v>0</v>
      </c>
      <c r="J10" s="23">
        <v>0</v>
      </c>
      <c r="K10" s="24">
        <v>10138</v>
      </c>
      <c r="L10" s="25" t="s">
        <v>67</v>
      </c>
      <c r="M10" s="26">
        <v>0</v>
      </c>
      <c r="N10" s="26">
        <v>0</v>
      </c>
      <c r="O10" s="26">
        <v>15</v>
      </c>
      <c r="P10" s="26">
        <v>2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17</v>
      </c>
      <c r="V10" s="28">
        <f t="shared" si="1"/>
        <v>190804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0</v>
      </c>
      <c r="G11" s="23">
        <v>354024</v>
      </c>
      <c r="H11" s="23">
        <v>0</v>
      </c>
      <c r="I11" s="23">
        <v>0</v>
      </c>
      <c r="J11" s="23">
        <v>0</v>
      </c>
      <c r="K11" s="24">
        <v>19040</v>
      </c>
      <c r="L11" s="25" t="s">
        <v>67</v>
      </c>
      <c r="M11" s="26">
        <v>0</v>
      </c>
      <c r="N11" s="26">
        <v>0</v>
      </c>
      <c r="O11" s="26">
        <v>35</v>
      </c>
      <c r="P11" s="26">
        <v>4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39</v>
      </c>
      <c r="V11" s="28">
        <f t="shared" si="1"/>
        <v>373064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100000</v>
      </c>
      <c r="K12" s="24">
        <v>10000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110000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0</v>
      </c>
      <c r="G13" s="23">
        <v>283392</v>
      </c>
      <c r="H13" s="23">
        <v>43600</v>
      </c>
      <c r="I13" s="23">
        <v>0</v>
      </c>
      <c r="J13" s="23">
        <v>0</v>
      </c>
      <c r="K13" s="24">
        <v>18769</v>
      </c>
      <c r="L13" s="25" t="s">
        <v>67</v>
      </c>
      <c r="M13" s="26">
        <v>0</v>
      </c>
      <c r="N13" s="26">
        <v>0</v>
      </c>
      <c r="O13" s="26">
        <v>32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32</v>
      </c>
      <c r="V13" s="28">
        <f t="shared" si="1"/>
        <v>345761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0</v>
      </c>
      <c r="G14" s="23">
        <v>0</v>
      </c>
      <c r="H14" s="23">
        <v>24659</v>
      </c>
      <c r="I14" s="23">
        <v>51747</v>
      </c>
      <c r="J14" s="23">
        <v>0</v>
      </c>
      <c r="K14" s="24">
        <v>4428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80834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0</v>
      </c>
      <c r="G15" s="23">
        <v>0</v>
      </c>
      <c r="H15" s="23">
        <v>50663</v>
      </c>
      <c r="I15" s="23">
        <v>92051</v>
      </c>
      <c r="J15" s="23">
        <v>0</v>
      </c>
      <c r="K15" s="24">
        <v>8053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150767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32</v>
      </c>
      <c r="F16" s="22">
        <v>340201</v>
      </c>
      <c r="G16" s="23">
        <v>0</v>
      </c>
      <c r="H16" s="23">
        <v>69400</v>
      </c>
      <c r="I16" s="23">
        <v>26637</v>
      </c>
      <c r="J16" s="23">
        <v>0</v>
      </c>
      <c r="K16" s="24">
        <v>32722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468960</v>
      </c>
    </row>
    <row r="17" spans="1:22" x14ac:dyDescent="0.3">
      <c r="A17" s="19" t="s">
        <v>29</v>
      </c>
      <c r="B17" s="19" t="s">
        <v>50</v>
      </c>
      <c r="C17" s="20" t="s">
        <v>51</v>
      </c>
      <c r="D17" s="20">
        <v>2022</v>
      </c>
      <c r="E17" s="21" t="s">
        <v>32</v>
      </c>
      <c r="F17" s="22">
        <v>0</v>
      </c>
      <c r="G17" s="23">
        <v>292248</v>
      </c>
      <c r="H17" s="23">
        <v>47000</v>
      </c>
      <c r="I17" s="23">
        <v>0</v>
      </c>
      <c r="J17" s="23">
        <v>0</v>
      </c>
      <c r="K17" s="24">
        <v>19387</v>
      </c>
      <c r="L17" s="25" t="s">
        <v>67</v>
      </c>
      <c r="M17" s="26">
        <v>0</v>
      </c>
      <c r="N17" s="26">
        <v>0</v>
      </c>
      <c r="O17" s="26">
        <v>33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33</v>
      </c>
      <c r="V17" s="28">
        <f t="shared" si="1"/>
        <v>358635</v>
      </c>
    </row>
    <row r="18" spans="1:22" x14ac:dyDescent="0.3">
      <c r="A18" s="19" t="s">
        <v>29</v>
      </c>
      <c r="B18" s="19" t="s">
        <v>52</v>
      </c>
      <c r="C18" s="20" t="s">
        <v>53</v>
      </c>
      <c r="D18" s="20">
        <v>2022</v>
      </c>
      <c r="E18" s="21" t="s">
        <v>32</v>
      </c>
      <c r="F18" s="22">
        <v>0</v>
      </c>
      <c r="G18" s="23">
        <v>0</v>
      </c>
      <c r="H18" s="23">
        <v>41147</v>
      </c>
      <c r="I18" s="23">
        <v>49598</v>
      </c>
      <c r="J18" s="23">
        <v>0</v>
      </c>
      <c r="K18" s="24">
        <v>4422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95167</v>
      </c>
    </row>
    <row r="19" spans="1:22" x14ac:dyDescent="0.3">
      <c r="A19" s="19" t="s">
        <v>29</v>
      </c>
      <c r="B19" s="19" t="s">
        <v>54</v>
      </c>
      <c r="C19" s="20" t="s">
        <v>55</v>
      </c>
      <c r="D19" s="20">
        <v>2022</v>
      </c>
      <c r="E19" s="21" t="s">
        <v>32</v>
      </c>
      <c r="F19" s="22">
        <v>0</v>
      </c>
      <c r="G19" s="23">
        <v>0</v>
      </c>
      <c r="H19" s="23">
        <v>61195</v>
      </c>
      <c r="I19" s="23">
        <v>140577</v>
      </c>
      <c r="J19" s="23">
        <v>0</v>
      </c>
      <c r="K19" s="24">
        <v>12384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214156</v>
      </c>
    </row>
    <row r="20" spans="1:22" x14ac:dyDescent="0.3">
      <c r="A20" s="19" t="s">
        <v>29</v>
      </c>
      <c r="B20" s="19" t="s">
        <v>56</v>
      </c>
      <c r="C20" s="20" t="s">
        <v>57</v>
      </c>
      <c r="D20" s="20">
        <v>2022</v>
      </c>
      <c r="E20" s="21" t="s">
        <v>58</v>
      </c>
      <c r="F20" s="22">
        <v>0</v>
      </c>
      <c r="G20" s="23">
        <v>0</v>
      </c>
      <c r="H20" s="23">
        <v>19795</v>
      </c>
      <c r="I20" s="23">
        <v>0</v>
      </c>
      <c r="J20" s="23">
        <v>0</v>
      </c>
      <c r="K20" s="24">
        <v>1605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21400</v>
      </c>
    </row>
    <row r="21" spans="1:22" x14ac:dyDescent="0.3">
      <c r="A21" s="19" t="s">
        <v>29</v>
      </c>
      <c r="B21" s="19" t="s">
        <v>59</v>
      </c>
      <c r="C21" s="20" t="s">
        <v>60</v>
      </c>
      <c r="D21" s="20">
        <v>2022</v>
      </c>
      <c r="E21" s="21" t="s">
        <v>32</v>
      </c>
      <c r="F21" s="22">
        <v>139978</v>
      </c>
      <c r="G21" s="23">
        <v>0</v>
      </c>
      <c r="H21" s="23">
        <v>140622</v>
      </c>
      <c r="I21" s="23">
        <v>59997</v>
      </c>
      <c r="J21" s="23">
        <v>0</v>
      </c>
      <c r="K21" s="24">
        <v>31838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372435</v>
      </c>
    </row>
    <row r="22" spans="1:22" x14ac:dyDescent="0.3">
      <c r="A22" s="19" t="s">
        <v>29</v>
      </c>
      <c r="B22" s="19" t="s">
        <v>61</v>
      </c>
      <c r="C22" s="20" t="s">
        <v>62</v>
      </c>
      <c r="D22" s="20">
        <v>2022</v>
      </c>
      <c r="E22" s="21" t="s">
        <v>32</v>
      </c>
      <c r="F22" s="22">
        <v>135759</v>
      </c>
      <c r="G22" s="23">
        <v>0</v>
      </c>
      <c r="H22" s="23">
        <v>49155</v>
      </c>
      <c r="I22" s="23">
        <v>16114</v>
      </c>
      <c r="J22" s="23">
        <v>1069</v>
      </c>
      <c r="K22" s="24">
        <v>3652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205749</v>
      </c>
    </row>
    <row r="23" spans="1:22" x14ac:dyDescent="0.3">
      <c r="A23" s="19" t="s">
        <v>29</v>
      </c>
      <c r="B23" s="19" t="s">
        <v>63</v>
      </c>
      <c r="C23" s="20" t="s">
        <v>64</v>
      </c>
      <c r="D23" s="20">
        <v>2022</v>
      </c>
      <c r="E23" s="21" t="s">
        <v>32</v>
      </c>
      <c r="F23" s="22">
        <v>0</v>
      </c>
      <c r="G23" s="23">
        <v>0</v>
      </c>
      <c r="H23" s="23">
        <v>71855</v>
      </c>
      <c r="I23" s="23">
        <v>244281</v>
      </c>
      <c r="J23" s="23">
        <v>0</v>
      </c>
      <c r="K23" s="24">
        <v>20000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336136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</sheetData>
  <autoFilter ref="A8:V8" xr:uid="{0BC7D59A-AA41-4FFE-8983-A6CA9E2A731F}"/>
  <conditionalFormatting sqref="V9:V33">
    <cfRule type="cellIs" dxfId="3" priority="4" operator="lessThan">
      <formula>0</formula>
    </cfRule>
  </conditionalFormatting>
  <conditionalFormatting sqref="V9:V33">
    <cfRule type="expression" dxfId="2" priority="3">
      <formula>#REF!&lt;0</formula>
    </cfRule>
  </conditionalFormatting>
  <conditionalFormatting sqref="D9:D33">
    <cfRule type="expression" dxfId="1" priority="1">
      <formula>OR($D9&gt;2022,AND($D9&lt;2022,$D9&lt;&gt;""))</formula>
    </cfRule>
  </conditionalFormatting>
  <conditionalFormatting sqref="C9:C33">
    <cfRule type="expression" dxfId="0" priority="5">
      <formula>(#REF!&gt;1)</formula>
    </cfRule>
  </conditionalFormatting>
  <dataValidations count="3">
    <dataValidation type="list" allowBlank="1" showInputMessage="1" showErrorMessage="1" sqref="L9:L33" xr:uid="{EC6FF227-E56E-4367-82C3-1292A717D82E}">
      <formula1>"N/A, FMR, Actual Rent"</formula1>
    </dataValidation>
    <dataValidation type="list" allowBlank="1" showInputMessage="1" showErrorMessage="1" sqref="E9:E33" xr:uid="{9F2779CF-98D5-43EB-802A-3F5EC77A37D8}">
      <formula1>"PH, TH, Joint TH &amp; PH-RRH, HMIS, SSO, TRA, PRA, SRA, S+C/SRO"</formula1>
    </dataValidation>
    <dataValidation allowBlank="1" showErrorMessage="1" sqref="A8:V8" xr:uid="{45DBC722-63F2-4F44-9E2C-98C25726E32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2021-03-06T21:41:32Z</dcterms:created>
  <dcterms:modified xsi:type="dcterms:W3CDTF">2021-05-20T14:01:16Z</dcterms:modified>
</cp:coreProperties>
</file>