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OK-500\"/>
    </mc:Choice>
  </mc:AlternateContent>
  <xr:revisionPtr revIDLastSave="0" documentId="13_ncr:1_{D68F6C99-6711-4F00-AE76-052386B6A6AC}" xr6:coauthVersionLast="46" xr6:coauthVersionMax="46" xr10:uidLastSave="{00000000-0000-0000-0000-000000000000}"/>
  <bookViews>
    <workbookView xWindow="-108" yWindow="-108" windowWidth="27288" windowHeight="17664" xr2:uid="{F8A5D637-E727-43A1-AFB7-9F2535E749E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B5" i="1" s="1"/>
  <c r="U13" i="1"/>
  <c r="V12" i="1"/>
  <c r="U12" i="1"/>
  <c r="V11" i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<sst xmlns="http://schemas.openxmlformats.org/spreadsheetml/2006/main" count="49" uniqueCount="46">
  <si>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</si>
  <si>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</si>
  <si>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</si>
  <si>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</si>
  <si>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</si>
  <si>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</si>
  <si>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</si>
  <si>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</si>
  <si>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</si>
  <si>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</si>
  <si>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</si>
  <si>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</si>
  <si>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</si>
  <si>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</si>
  <si>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</si>
  <si>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</si>
  <si>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</si>
  <si>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</si>
  <si>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</si>
  <si>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</si>
  <si>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</si>
  <si>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</si>
  <si>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</si>
  <si>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</si>
  <si>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</si>
  <si>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</si>
  <si>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</si>
  <si>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</si>
  <si>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OK-500</t>
  </si>
  <si>
    <t>Community Development Support Assn., Inc.</t>
  </si>
  <si>
    <t>OK-500 Renewal - FY2019 NCOCoC HMIS</t>
  </si>
  <si>
    <t>OK0042L6I002012</t>
  </si>
  <si>
    <t/>
  </si>
  <si>
    <t>Oklahoma City</t>
  </si>
  <si>
    <t>North Central Oklahoma CoC</t>
  </si>
  <si>
    <t>Community Development Support Assn., Inc. (CDSA)</t>
  </si>
  <si>
    <t>Stillwater Housing Development Corporation</t>
  </si>
  <si>
    <t>Mission of Hope Stillwater Permanent Housing</t>
  </si>
  <si>
    <t>OK0059L6I002011</t>
  </si>
  <si>
    <t>PH</t>
  </si>
  <si>
    <t>Survivor Resource Network</t>
  </si>
  <si>
    <t>2019 SRN RRH Renewal</t>
  </si>
  <si>
    <t>OK0101L6I002006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</si>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</sst>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29F1-FCA2-4396-A955-35F47FFE7B4D}">
  <sheetPr codeName="Sheet287">
    <pageSetUpPr fitToPage="1"/>
  </sheetPr>
  <dimension ref="A1:V2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43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44</v>
      </c>
      <c r="B5" s="34">
        <f ca="1">SUM(OFFSET(V8,1,0,500,1))</f>
        <v>248026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42765</v>
      </c>
      <c r="K9" s="24">
        <v>2000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1" si="0">SUM(M9:T9)</f>
        <v>0</v>
      </c>
      <c r="V9" s="28">
        <f t="shared" ref="V9:V21" si="1">SUM(F9:K9)</f>
        <v>44765</v>
      </c>
    </row>
    <row r="10" spans="1:22" x14ac:dyDescent="0.3">
      <c r="A10" s="19" t="s">
        <v>36</v>
      </c>
      <c r="B10" s="19" t="s">
        <v>37</v>
      </c>
      <c r="C10" s="20" t="s">
        <v>38</v>
      </c>
      <c r="D10" s="20">
        <v>2022</v>
      </c>
      <c r="E10" s="21" t="s">
        <v>39</v>
      </c>
      <c r="F10" s="22">
        <v>46639</v>
      </c>
      <c r="G10" s="23">
        <v>0</v>
      </c>
      <c r="H10" s="23">
        <v>37876</v>
      </c>
      <c r="I10" s="23">
        <v>27241</v>
      </c>
      <c r="J10" s="23">
        <v>8695</v>
      </c>
      <c r="K10" s="24">
        <v>4325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124776</v>
      </c>
    </row>
    <row r="11" spans="1:22" x14ac:dyDescent="0.3">
      <c r="A11" s="19" t="s">
        <v>40</v>
      </c>
      <c r="B11" s="19" t="s">
        <v>41</v>
      </c>
      <c r="C11" s="20" t="s">
        <v>42</v>
      </c>
      <c r="D11" s="20">
        <v>2022</v>
      </c>
      <c r="E11" s="21" t="s">
        <v>39</v>
      </c>
      <c r="F11" s="22">
        <v>0</v>
      </c>
      <c r="G11" s="23">
        <v>56160</v>
      </c>
      <c r="H11" s="23">
        <v>20685</v>
      </c>
      <c r="I11" s="23">
        <v>0</v>
      </c>
      <c r="J11" s="23">
        <v>0</v>
      </c>
      <c r="K11" s="24">
        <v>1640</v>
      </c>
      <c r="L11" s="25" t="s">
        <v>45</v>
      </c>
      <c r="M11" s="26">
        <v>0</v>
      </c>
      <c r="N11" s="26">
        <v>0</v>
      </c>
      <c r="O11" s="26">
        <v>1</v>
      </c>
      <c r="P11" s="26">
        <v>3</v>
      </c>
      <c r="Q11" s="26">
        <v>2</v>
      </c>
      <c r="R11" s="26">
        <v>0</v>
      </c>
      <c r="S11" s="26">
        <v>0</v>
      </c>
      <c r="T11" s="26">
        <v>0</v>
      </c>
      <c r="U11" s="27">
        <f t="shared" si="0"/>
        <v>6</v>
      </c>
      <c r="V11" s="28">
        <f t="shared" si="1"/>
        <v>78485</v>
      </c>
    </row>
    <row r="12" spans="1:22" x14ac:dyDescent="0.3">
      <c r="A12" s="19"/>
      <c r="B12" s="19"/>
      <c r="C12" s="20"/>
      <c r="D12" s="20"/>
      <c r="E12" s="21"/>
      <c r="F12" s="22"/>
      <c r="G12" s="23"/>
      <c r="H12" s="23"/>
      <c r="I12" s="23"/>
      <c r="J12" s="23"/>
      <c r="K12" s="24"/>
      <c r="L12" s="25"/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0</v>
      </c>
    </row>
    <row r="13" spans="1:22" x14ac:dyDescent="0.3">
      <c r="A13" s="19"/>
      <c r="B13" s="19"/>
      <c r="C13" s="20"/>
      <c r="D13" s="20"/>
      <c r="E13" s="21"/>
      <c r="F13" s="22"/>
      <c r="G13" s="23"/>
      <c r="H13" s="23"/>
      <c r="I13" s="23"/>
      <c r="J13" s="23"/>
      <c r="K13" s="24"/>
      <c r="L13" s="25"/>
      <c r="M13" s="26"/>
      <c r="N13" s="26"/>
      <c r="O13" s="26"/>
      <c r="P13" s="26"/>
      <c r="Q13" s="26"/>
      <c r="R13" s="26"/>
      <c r="S13" s="26"/>
      <c r="T13" s="26"/>
      <c r="U13" s="27">
        <f t="shared" si="0"/>
        <v>0</v>
      </c>
      <c r="V13" s="28">
        <f t="shared" si="1"/>
        <v>0</v>
      </c>
    </row>
    <row r="14" spans="1:22" x14ac:dyDescent="0.3">
      <c r="A14" s="19"/>
      <c r="B14" s="19"/>
      <c r="C14" s="20"/>
      <c r="D14" s="20"/>
      <c r="E14" s="21"/>
      <c r="F14" s="22"/>
      <c r="G14" s="23"/>
      <c r="H14" s="23"/>
      <c r="I14" s="23"/>
      <c r="J14" s="23"/>
      <c r="K14" s="24"/>
      <c r="L14" s="25"/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</sheetData>
  <autoFilter ref="A8:V8" xr:uid="{FDE7ABC2-CA93-44BE-BF5F-E1106B8CC7E7}"/>
  <conditionalFormatting sqref="V9:V21">
    <cfRule type="cellIs" dxfId="3" priority="4" operator="lessThan">
      <formula>0</formula>
    </cfRule>
  </conditionalFormatting>
  <conditionalFormatting sqref="V9:V21">
    <cfRule type="expression" dxfId="2" priority="3">
      <formula>#REF!&lt;0</formula>
    </cfRule>
  </conditionalFormatting>
  <conditionalFormatting sqref="D9:D21">
    <cfRule type="expression" dxfId="1" priority="1">
      <formula>OR($D9&gt;2022,AND($D9&lt;2022,$D9&lt;&gt;""))</formula>
    </cfRule>
  </conditionalFormatting>
  <conditionalFormatting sqref="C9:C21">
    <cfRule type="expression" dxfId="0" priority="5">
      <formula>(#REF!&gt;1)</formula>
    </cfRule>
  </conditionalFormatting>
  <dataValidations count="3">
    <dataValidation type="list" allowBlank="1" showInputMessage="1" showErrorMessage="1" sqref="L9:L21" xr:uid="{4D6A780C-9E67-45DF-B620-FE42A30FBAB5}">
      <formula1>"N/A, FMR, Actual Rent"</formula1>
    </dataValidation>
    <dataValidation type="list" allowBlank="1" showInputMessage="1" showErrorMessage="1" sqref="E9:E21" xr:uid="{C2F5E600-FFFE-4BFD-8D18-A88DB2953BA6}">
      <formula1>"PH, TH, Joint TH &amp; PH-RRH, HMIS, SSO, TRA, PRA, SRA, S+C/SRO"</formula1>
    </dataValidation>
    <dataValidation allowBlank="1" showErrorMessage="1" sqref="A8:V8" xr:uid="{B7389D26-61EF-4CD0-91C1-87C108FEDF6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2021-03-06T21:41:33Z</dcterms:created>
  <dcterms:modified xsi:type="dcterms:W3CDTF">2021-05-20T14:01:16Z</dcterms:modified>
</cp:coreProperties>
</file>