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H-500\"/>
    </mc:Choice>
  </mc:AlternateContent>
  <xr:revisionPtr revIDLastSave="0" documentId="13_ncr:1_{DE0608B6-0786-4C03-B22C-D0D7CF5EA25A}" xr6:coauthVersionLast="46" xr6:coauthVersionMax="46" xr10:uidLastSave="{00000000-0000-0000-0000-000000000000}"/>
  <bookViews>
    <workbookView xWindow="-108" yWindow="-108" windowWidth="27288" windowHeight="17664" xr2:uid="{AC288FF8-E614-45CB-A36A-5E6938EEDD3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<sst xmlns="http://schemas.openxmlformats.org/spreadsheetml/2006/main" count="124" uniqueCount="80">
  <si>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</si>
  <si>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</si>
  <si>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</si>
  <si>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</si>
  <si>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</si>
  <si>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</si>
  <si>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</si>
  <si>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</si>
  <si>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</si>
  <si>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</si>
  <si>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</si>
  <si>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</si>
  <si>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</si>
  <si>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</si>
  <si>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</si>
  <si>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</si>
  <si>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</si>
  <si>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</si>
  <si>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</si>
  <si>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</si>
  <si>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</si>
  <si>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</si>
  <si>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</si>
  <si>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</si>
  <si>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</si>
  <si>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</si>
  <si>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</si>
  <si>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</si>
  <si>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OH-508</t>
  </si>
  <si>
    <t>ICAN Inc.</t>
  </si>
  <si>
    <t>Housing First Leasing Assistance</t>
  </si>
  <si>
    <t>OH0234L5E082013</t>
  </si>
  <si>
    <t>PH</t>
  </si>
  <si>
    <t/>
  </si>
  <si>
    <t>Columbus</t>
  </si>
  <si>
    <t>Canton, Massillon, Alliance/Stark County CoC</t>
  </si>
  <si>
    <t>Canton/Massillon/Alliance/Stark County CoC</t>
  </si>
  <si>
    <t>Shelter Plus Care SRA</t>
  </si>
  <si>
    <t>OH0236L5E082013</t>
  </si>
  <si>
    <t>Stark Metropolitan Housing Authority</t>
  </si>
  <si>
    <t>Shelter Plus Care TRA</t>
  </si>
  <si>
    <t>OH0240L5E082013</t>
  </si>
  <si>
    <t>Stark County Mental Health &amp; Addiction Recovery</t>
  </si>
  <si>
    <t>Stark County HMIS System Coordination</t>
  </si>
  <si>
    <t>OH0241L5E082013</t>
  </si>
  <si>
    <t>Cherry Grove</t>
  </si>
  <si>
    <t>OH0296L5E082012</t>
  </si>
  <si>
    <t>West Park Apartments</t>
  </si>
  <si>
    <t>OH0300L5E082012</t>
  </si>
  <si>
    <t>Gateway House II SPC Phase II</t>
  </si>
  <si>
    <t>OH0323L5E082007</t>
  </si>
  <si>
    <t>Alliance for Children &amp; Families</t>
  </si>
  <si>
    <t>A First</t>
  </si>
  <si>
    <t>OH0385L5E082009</t>
  </si>
  <si>
    <t>Shelter Plus Care TRA MHRSB</t>
  </si>
  <si>
    <t>OH0386L5E082006</t>
  </si>
  <si>
    <t>Shelter Plus Care Hunter House</t>
  </si>
  <si>
    <t>OH0421L5E082004</t>
  </si>
  <si>
    <t>Young Women's Christian Association of Canton</t>
  </si>
  <si>
    <t>STARR</t>
  </si>
  <si>
    <t>OH0422L5E082009</t>
  </si>
  <si>
    <t>STARR II</t>
  </si>
  <si>
    <t>OH0495L5E082006</t>
  </si>
  <si>
    <t>SOHO PSH 2015</t>
  </si>
  <si>
    <t>OH0515L5E082005</t>
  </si>
  <si>
    <t>New Beginnings PSH</t>
  </si>
  <si>
    <t>OH0516L5E082005</t>
  </si>
  <si>
    <t>SOHO Bonus PSH</t>
  </si>
  <si>
    <t>OH0534L5E082005</t>
  </si>
  <si>
    <t>B First</t>
  </si>
  <si>
    <t>OH0536L5E082005</t>
  </si>
  <si>
    <t>ICAN CoC Rapid Re-Housing I Expansion</t>
  </si>
  <si>
    <t>OH0569L5E082004</t>
  </si>
  <si>
    <t>Stark County Central Intake and Assessment</t>
  </si>
  <si>
    <t>OH0594L5E082003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</si>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</sst>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D417F-CAEF-401F-ABAA-CA1B628B2009}">
  <sheetPr codeName="Sheet286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77</v>
      </c>
      <c r="B5" s="34">
        <f ca="1">SUM(OFFSET(V8,1,0,500,1))</f>
        <v>3015382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330939</v>
      </c>
      <c r="G9" s="23">
        <v>0</v>
      </c>
      <c r="H9" s="23">
        <v>0</v>
      </c>
      <c r="I9" s="23">
        <v>22900</v>
      </c>
      <c r="J9" s="23">
        <v>0</v>
      </c>
      <c r="K9" s="24">
        <v>19571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6" si="0">SUM(M9:T9)</f>
        <v>0</v>
      </c>
      <c r="V9" s="28">
        <f t="shared" ref="V9:V36" si="1">SUM(F9:K9)</f>
        <v>373410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190932</v>
      </c>
      <c r="H10" s="23">
        <v>0</v>
      </c>
      <c r="I10" s="23">
        <v>0</v>
      </c>
      <c r="J10" s="23">
        <v>0</v>
      </c>
      <c r="K10" s="24">
        <v>12019</v>
      </c>
      <c r="L10" s="25" t="s">
        <v>78</v>
      </c>
      <c r="M10" s="26">
        <v>0</v>
      </c>
      <c r="N10" s="26">
        <v>11</v>
      </c>
      <c r="O10" s="26">
        <v>15</v>
      </c>
      <c r="P10" s="26">
        <v>0</v>
      </c>
      <c r="Q10" s="26">
        <v>2</v>
      </c>
      <c r="R10" s="26">
        <v>0</v>
      </c>
      <c r="S10" s="26">
        <v>0</v>
      </c>
      <c r="T10" s="26">
        <v>0</v>
      </c>
      <c r="U10" s="27">
        <f t="shared" si="0"/>
        <v>28</v>
      </c>
      <c r="V10" s="28">
        <f t="shared" si="1"/>
        <v>202951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399600</v>
      </c>
      <c r="H11" s="23">
        <v>0</v>
      </c>
      <c r="I11" s="23">
        <v>0</v>
      </c>
      <c r="J11" s="23">
        <v>0</v>
      </c>
      <c r="K11" s="24">
        <v>37138</v>
      </c>
      <c r="L11" s="25" t="s">
        <v>79</v>
      </c>
      <c r="M11" s="26">
        <v>0</v>
      </c>
      <c r="N11" s="26">
        <v>0</v>
      </c>
      <c r="O11" s="26">
        <v>49</v>
      </c>
      <c r="P11" s="26">
        <v>4</v>
      </c>
      <c r="Q11" s="26">
        <v>9</v>
      </c>
      <c r="R11" s="26">
        <v>3</v>
      </c>
      <c r="S11" s="26">
        <v>0</v>
      </c>
      <c r="T11" s="26">
        <v>0</v>
      </c>
      <c r="U11" s="27">
        <f t="shared" si="0"/>
        <v>65</v>
      </c>
      <c r="V11" s="28">
        <f t="shared" si="1"/>
        <v>436738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97678</v>
      </c>
      <c r="K12" s="24">
        <v>9768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107446</v>
      </c>
    </row>
    <row r="13" spans="1:22" x14ac:dyDescent="0.3">
      <c r="A13" s="19" t="s">
        <v>29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0</v>
      </c>
      <c r="H13" s="23">
        <v>35827</v>
      </c>
      <c r="I13" s="23">
        <v>104480</v>
      </c>
      <c r="J13" s="23">
        <v>0</v>
      </c>
      <c r="K13" s="24">
        <v>13111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153418</v>
      </c>
    </row>
    <row r="14" spans="1:22" x14ac:dyDescent="0.3">
      <c r="A14" s="19" t="s">
        <v>29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0</v>
      </c>
      <c r="H14" s="23">
        <v>0</v>
      </c>
      <c r="I14" s="23">
        <v>93709</v>
      </c>
      <c r="J14" s="23">
        <v>0</v>
      </c>
      <c r="K14" s="24">
        <v>5157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98866</v>
      </c>
    </row>
    <row r="15" spans="1:22" x14ac:dyDescent="0.3">
      <c r="A15" s="19" t="s">
        <v>39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143736</v>
      </c>
      <c r="H15" s="23">
        <v>56721</v>
      </c>
      <c r="I15" s="23">
        <v>0</v>
      </c>
      <c r="J15" s="23">
        <v>0</v>
      </c>
      <c r="K15" s="24">
        <v>19033</v>
      </c>
      <c r="L15" s="25" t="s">
        <v>79</v>
      </c>
      <c r="M15" s="26">
        <v>0</v>
      </c>
      <c r="N15" s="26">
        <v>19</v>
      </c>
      <c r="O15" s="26">
        <v>4</v>
      </c>
      <c r="P15" s="26">
        <v>2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25</v>
      </c>
      <c r="V15" s="28">
        <f t="shared" si="1"/>
        <v>219490</v>
      </c>
    </row>
    <row r="16" spans="1:22" x14ac:dyDescent="0.3">
      <c r="A16" s="19" t="s">
        <v>51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0</v>
      </c>
      <c r="G16" s="23">
        <v>0</v>
      </c>
      <c r="H16" s="23">
        <v>11945</v>
      </c>
      <c r="I16" s="23">
        <v>102940</v>
      </c>
      <c r="J16" s="23">
        <v>0</v>
      </c>
      <c r="K16" s="24">
        <v>10726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125611</v>
      </c>
    </row>
    <row r="17" spans="1:22" x14ac:dyDescent="0.3">
      <c r="A17" s="19" t="s">
        <v>39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0</v>
      </c>
      <c r="G17" s="23">
        <v>40824</v>
      </c>
      <c r="H17" s="23">
        <v>0</v>
      </c>
      <c r="I17" s="23">
        <v>0</v>
      </c>
      <c r="J17" s="23">
        <v>0</v>
      </c>
      <c r="K17" s="24">
        <v>3780</v>
      </c>
      <c r="L17" s="25" t="s">
        <v>79</v>
      </c>
      <c r="M17" s="26">
        <v>0</v>
      </c>
      <c r="N17" s="26">
        <v>0</v>
      </c>
      <c r="O17" s="26">
        <v>7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7</v>
      </c>
      <c r="V17" s="28">
        <f t="shared" si="1"/>
        <v>44604</v>
      </c>
    </row>
    <row r="18" spans="1:22" x14ac:dyDescent="0.3">
      <c r="A18" s="19" t="s">
        <v>39</v>
      </c>
      <c r="B18" s="19" t="s">
        <v>56</v>
      </c>
      <c r="C18" s="20" t="s">
        <v>57</v>
      </c>
      <c r="D18" s="20">
        <v>2022</v>
      </c>
      <c r="E18" s="21" t="s">
        <v>32</v>
      </c>
      <c r="F18" s="22">
        <v>0</v>
      </c>
      <c r="G18" s="23">
        <v>44028</v>
      </c>
      <c r="H18" s="23">
        <v>0</v>
      </c>
      <c r="I18" s="23">
        <v>0</v>
      </c>
      <c r="J18" s="23">
        <v>0</v>
      </c>
      <c r="K18" s="24">
        <v>3528</v>
      </c>
      <c r="L18" s="25" t="s">
        <v>79</v>
      </c>
      <c r="M18" s="26">
        <v>0</v>
      </c>
      <c r="N18" s="26">
        <v>1</v>
      </c>
      <c r="O18" s="26">
        <v>6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7</v>
      </c>
      <c r="V18" s="28">
        <f t="shared" si="1"/>
        <v>47556</v>
      </c>
    </row>
    <row r="19" spans="1:22" x14ac:dyDescent="0.3">
      <c r="A19" s="19" t="s">
        <v>58</v>
      </c>
      <c r="B19" s="19" t="s">
        <v>59</v>
      </c>
      <c r="C19" s="20" t="s">
        <v>60</v>
      </c>
      <c r="D19" s="20">
        <v>2022</v>
      </c>
      <c r="E19" s="21" t="s">
        <v>32</v>
      </c>
      <c r="F19" s="22">
        <v>0</v>
      </c>
      <c r="G19" s="23">
        <v>116280</v>
      </c>
      <c r="H19" s="23">
        <v>90637</v>
      </c>
      <c r="I19" s="23">
        <v>0</v>
      </c>
      <c r="J19" s="23">
        <v>0</v>
      </c>
      <c r="K19" s="24">
        <v>20059</v>
      </c>
      <c r="L19" s="25" t="s">
        <v>78</v>
      </c>
      <c r="M19" s="26">
        <v>0</v>
      </c>
      <c r="N19" s="26">
        <v>0</v>
      </c>
      <c r="O19" s="26">
        <v>17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17</v>
      </c>
      <c r="V19" s="28">
        <f t="shared" si="1"/>
        <v>226976</v>
      </c>
    </row>
    <row r="20" spans="1:22" x14ac:dyDescent="0.3">
      <c r="A20" s="19" t="s">
        <v>58</v>
      </c>
      <c r="B20" s="19" t="s">
        <v>61</v>
      </c>
      <c r="C20" s="20" t="s">
        <v>62</v>
      </c>
      <c r="D20" s="20">
        <v>2022</v>
      </c>
      <c r="E20" s="21" t="s">
        <v>32</v>
      </c>
      <c r="F20" s="22">
        <v>0</v>
      </c>
      <c r="G20" s="23">
        <v>140232</v>
      </c>
      <c r="H20" s="23">
        <v>81934</v>
      </c>
      <c r="I20" s="23">
        <v>0</v>
      </c>
      <c r="J20" s="23">
        <v>0</v>
      </c>
      <c r="K20" s="24">
        <v>21601</v>
      </c>
      <c r="L20" s="25" t="s">
        <v>78</v>
      </c>
      <c r="M20" s="26">
        <v>0</v>
      </c>
      <c r="N20" s="26">
        <v>0</v>
      </c>
      <c r="O20" s="26">
        <v>0</v>
      </c>
      <c r="P20" s="26">
        <v>4</v>
      </c>
      <c r="Q20" s="26">
        <v>8</v>
      </c>
      <c r="R20" s="26">
        <v>1</v>
      </c>
      <c r="S20" s="26">
        <v>0</v>
      </c>
      <c r="T20" s="26">
        <v>0</v>
      </c>
      <c r="U20" s="27">
        <f t="shared" si="0"/>
        <v>13</v>
      </c>
      <c r="V20" s="28">
        <f t="shared" si="1"/>
        <v>243767</v>
      </c>
    </row>
    <row r="21" spans="1:22" x14ac:dyDescent="0.3">
      <c r="A21" s="19" t="s">
        <v>51</v>
      </c>
      <c r="B21" s="19" t="s">
        <v>63</v>
      </c>
      <c r="C21" s="20" t="s">
        <v>64</v>
      </c>
      <c r="D21" s="20">
        <v>2022</v>
      </c>
      <c r="E21" s="21" t="s">
        <v>32</v>
      </c>
      <c r="F21" s="22">
        <v>0</v>
      </c>
      <c r="G21" s="23">
        <v>91260</v>
      </c>
      <c r="H21" s="23">
        <v>35218</v>
      </c>
      <c r="I21" s="23">
        <v>0</v>
      </c>
      <c r="J21" s="23">
        <v>0</v>
      </c>
      <c r="K21" s="24">
        <v>12179</v>
      </c>
      <c r="L21" s="25" t="s">
        <v>78</v>
      </c>
      <c r="M21" s="26">
        <v>0</v>
      </c>
      <c r="N21" s="26">
        <v>5</v>
      </c>
      <c r="O21" s="26">
        <v>9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14</v>
      </c>
      <c r="V21" s="28">
        <f t="shared" si="1"/>
        <v>138657</v>
      </c>
    </row>
    <row r="22" spans="1:22" x14ac:dyDescent="0.3">
      <c r="A22" s="19" t="s">
        <v>58</v>
      </c>
      <c r="B22" s="19" t="s">
        <v>65</v>
      </c>
      <c r="C22" s="20" t="s">
        <v>66</v>
      </c>
      <c r="D22" s="20">
        <v>2022</v>
      </c>
      <c r="E22" s="21" t="s">
        <v>32</v>
      </c>
      <c r="F22" s="22">
        <v>0</v>
      </c>
      <c r="G22" s="23">
        <v>0</v>
      </c>
      <c r="H22" s="23">
        <v>14025</v>
      </c>
      <c r="I22" s="23">
        <v>20943</v>
      </c>
      <c r="J22" s="23">
        <v>0</v>
      </c>
      <c r="K22" s="24">
        <v>2193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37161</v>
      </c>
    </row>
    <row r="23" spans="1:22" x14ac:dyDescent="0.3">
      <c r="A23" s="19" t="s">
        <v>51</v>
      </c>
      <c r="B23" s="19" t="s">
        <v>67</v>
      </c>
      <c r="C23" s="20" t="s">
        <v>68</v>
      </c>
      <c r="D23" s="20">
        <v>2022</v>
      </c>
      <c r="E23" s="21" t="s">
        <v>32</v>
      </c>
      <c r="F23" s="22">
        <v>113112</v>
      </c>
      <c r="G23" s="23">
        <v>0</v>
      </c>
      <c r="H23" s="23">
        <v>42518</v>
      </c>
      <c r="I23" s="23">
        <v>26389</v>
      </c>
      <c r="J23" s="23">
        <v>0</v>
      </c>
      <c r="K23" s="24">
        <v>17168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199187</v>
      </c>
    </row>
    <row r="24" spans="1:22" x14ac:dyDescent="0.3">
      <c r="A24" s="19" t="s">
        <v>51</v>
      </c>
      <c r="B24" s="19" t="s">
        <v>69</v>
      </c>
      <c r="C24" s="20" t="s">
        <v>70</v>
      </c>
      <c r="D24" s="20">
        <v>2022</v>
      </c>
      <c r="E24" s="21" t="s">
        <v>32</v>
      </c>
      <c r="F24" s="22">
        <v>0</v>
      </c>
      <c r="G24" s="23">
        <v>0</v>
      </c>
      <c r="H24" s="23">
        <v>24690</v>
      </c>
      <c r="I24" s="23">
        <v>85716</v>
      </c>
      <c r="J24" s="23">
        <v>0</v>
      </c>
      <c r="K24" s="24">
        <v>10406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120812</v>
      </c>
    </row>
    <row r="25" spans="1:22" x14ac:dyDescent="0.3">
      <c r="A25" s="19" t="s">
        <v>29</v>
      </c>
      <c r="B25" s="19" t="s">
        <v>71</v>
      </c>
      <c r="C25" s="20" t="s">
        <v>72</v>
      </c>
      <c r="D25" s="20">
        <v>2022</v>
      </c>
      <c r="E25" s="21" t="s">
        <v>32</v>
      </c>
      <c r="F25" s="22">
        <v>0</v>
      </c>
      <c r="G25" s="23">
        <v>157536</v>
      </c>
      <c r="H25" s="23">
        <v>0</v>
      </c>
      <c r="I25" s="23">
        <v>0</v>
      </c>
      <c r="J25" s="23">
        <v>0</v>
      </c>
      <c r="K25" s="24">
        <v>6297</v>
      </c>
      <c r="L25" s="25" t="s">
        <v>78</v>
      </c>
      <c r="M25" s="26">
        <v>0</v>
      </c>
      <c r="N25" s="26">
        <v>0</v>
      </c>
      <c r="O25" s="26">
        <v>0</v>
      </c>
      <c r="P25" s="26">
        <v>6</v>
      </c>
      <c r="Q25" s="26">
        <v>9</v>
      </c>
      <c r="R25" s="26">
        <v>0</v>
      </c>
      <c r="S25" s="26">
        <v>0</v>
      </c>
      <c r="T25" s="26">
        <v>0</v>
      </c>
      <c r="U25" s="27">
        <f t="shared" si="0"/>
        <v>15</v>
      </c>
      <c r="V25" s="28">
        <f t="shared" si="1"/>
        <v>163833</v>
      </c>
    </row>
    <row r="26" spans="1:22" x14ac:dyDescent="0.3">
      <c r="A26" s="19" t="s">
        <v>42</v>
      </c>
      <c r="B26" s="19" t="s">
        <v>73</v>
      </c>
      <c r="C26" s="20" t="s">
        <v>74</v>
      </c>
      <c r="D26" s="20">
        <v>2022</v>
      </c>
      <c r="E26" s="21" t="s">
        <v>75</v>
      </c>
      <c r="F26" s="22">
        <v>0</v>
      </c>
      <c r="G26" s="23">
        <v>0</v>
      </c>
      <c r="H26" s="23">
        <v>68090</v>
      </c>
      <c r="I26" s="23">
        <v>0</v>
      </c>
      <c r="J26" s="23">
        <v>0</v>
      </c>
      <c r="K26" s="24">
        <v>6809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74899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</sheetData>
  <autoFilter ref="A8:V8" xr:uid="{15171D58-AC5F-4431-8C5C-5B57D529586A}"/>
  <conditionalFormatting sqref="V9:V36">
    <cfRule type="cellIs" dxfId="3" priority="4" operator="lessThan">
      <formula>0</formula>
    </cfRule>
  </conditionalFormatting>
  <conditionalFormatting sqref="V9:V36">
    <cfRule type="expression" dxfId="2" priority="3">
      <formula>#REF!&lt;0</formula>
    </cfRule>
  </conditionalFormatting>
  <conditionalFormatting sqref="D9:D36">
    <cfRule type="expression" dxfId="1" priority="1">
      <formula>OR($D9&gt;2022,AND($D9&lt;2022,$D9&lt;&gt;""))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9BC2CC4A-A7CD-40E8-BB83-CDD4E5FC36C8}">
      <formula1>"N/A, FMR, Actual Rent"</formula1>
    </dataValidation>
    <dataValidation type="list" allowBlank="1" showInputMessage="1" showErrorMessage="1" sqref="E9:E36" xr:uid="{C755096C-99FB-463D-A132-60F3E783C875}">
      <formula1>"PH, TH, Joint TH &amp; PH-RRH, HMIS, SSO, TRA, PRA, SRA, S+C/SRO"</formula1>
    </dataValidation>
    <dataValidation allowBlank="1" showErrorMessage="1" sqref="A8:V8" xr:uid="{4974F525-D2E2-4C08-A23B-E2523BCD846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2021-03-06T21:41:34Z</dcterms:created>
  <dcterms:modified xsi:type="dcterms:W3CDTF">2021-05-20T14:01:16Z</dcterms:modified>
</cp:coreProperties>
</file>