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D170C6A6-C970-4595-BD30-A77312C990BC}" xr6:coauthVersionLast="46" xr6:coauthVersionMax="46" xr10:uidLastSave="{00000000-0000-0000-0000-000000000000}"/>
  <bookViews>
    <workbookView xWindow="-108" yWindow="-108" windowWidth="27288" windowHeight="17664" xr2:uid="{A8AF22CF-71D1-46A5-A18F-597096210D6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<sst xmlns="http://schemas.openxmlformats.org/spreadsheetml/2006/main" count="149" uniqueCount="91">
  <si>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</si>
  <si>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</si>
  <si>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</si>
  <si>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</si>
  <si>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</si>
  <si>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</si>
  <si>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</si>
  <si>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</si>
  <si>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</si>
  <si>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</si>
  <si>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</si>
  <si>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</si>
  <si>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</si>
  <si>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</si>
  <si>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</si>
  <si>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</si>
  <si>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</si>
  <si>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</si>
  <si>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</si>
  <si>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</si>
  <si>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</si>
  <si>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</si>
  <si>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</si>
  <si>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</si>
  <si>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</si>
  <si>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</si>
  <si>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</si>
  <si>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</si>
  <si>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OH-502</t>
  </si>
  <si>
    <t>Mental Health Services for Homeless Persons, Inc.</t>
  </si>
  <si>
    <t>Downtown Superior Apartments</t>
  </si>
  <si>
    <t>OH0039L5E022013</t>
  </si>
  <si>
    <t>PH</t>
  </si>
  <si>
    <t/>
  </si>
  <si>
    <t>Columbus</t>
  </si>
  <si>
    <t>Cleveland/Cuyahoga County CoC</t>
  </si>
  <si>
    <t>Cuyahoga County</t>
  </si>
  <si>
    <t>Emerald Development &amp; Economic Network (EDEN), Inc.</t>
  </si>
  <si>
    <t>19 TRA</t>
  </si>
  <si>
    <t>OH0045L5E022013</t>
  </si>
  <si>
    <t>ECLib TRA</t>
  </si>
  <si>
    <t>OH0057L5E022013</t>
  </si>
  <si>
    <t>TRA 1145 Units- 93</t>
  </si>
  <si>
    <t>OH0060L5E022013</t>
  </si>
  <si>
    <t>Safe Haven 3</t>
  </si>
  <si>
    <t>OH0063L5E022013</t>
  </si>
  <si>
    <t>SH</t>
  </si>
  <si>
    <t>YWCA of Greater Cleveland</t>
  </si>
  <si>
    <t>Cogswell Supportive Housing</t>
  </si>
  <si>
    <t>OH0274L5E022012</t>
  </si>
  <si>
    <t>SRA 2004</t>
  </si>
  <si>
    <t>OH0278L5E022012</t>
  </si>
  <si>
    <t>South Pointe</t>
  </si>
  <si>
    <t>OH0279L5E022012</t>
  </si>
  <si>
    <t>Euclid</t>
  </si>
  <si>
    <t>OH0371L5E022009</t>
  </si>
  <si>
    <t>PHYA and PAP merge</t>
  </si>
  <si>
    <t>OH0409L5E022008</t>
  </si>
  <si>
    <t>14 SRA</t>
  </si>
  <si>
    <t>OH0441L5E022005</t>
  </si>
  <si>
    <t>West Side Catholic Center</t>
  </si>
  <si>
    <t>WSCC RRH 52</t>
  </si>
  <si>
    <t>OH0457L5E022007</t>
  </si>
  <si>
    <t>Transitional Housing, Inc.</t>
  </si>
  <si>
    <t>Permanent Supportive Housing/CH</t>
  </si>
  <si>
    <t>OH0463L5E022007</t>
  </si>
  <si>
    <t>8301 Detroit</t>
  </si>
  <si>
    <t>OH0478L5E022006</t>
  </si>
  <si>
    <t>Cuyahoga County Rapid Re-Housing for Families</t>
  </si>
  <si>
    <t>OH0479L5E022006</t>
  </si>
  <si>
    <t>EDEN RRH for Families and Singles Bonus FY2015</t>
  </si>
  <si>
    <t>OH0522L5E022005</t>
  </si>
  <si>
    <t>Miles</t>
  </si>
  <si>
    <t>OH0523L5E022005</t>
  </si>
  <si>
    <t>Cuyahoga County Coordinated Entry</t>
  </si>
  <si>
    <t>OH0524L5E022005</t>
  </si>
  <si>
    <t>SSO</t>
  </si>
  <si>
    <t>2016 Rapid Re-Housing for Single Adults</t>
  </si>
  <si>
    <t>OH0546L5E022004</t>
  </si>
  <si>
    <t>EAX Greenbridge Extension</t>
  </si>
  <si>
    <t>OH0584L5E022003</t>
  </si>
  <si>
    <t>Emerald Alliance XI</t>
  </si>
  <si>
    <t>OH0613L5E022001</t>
  </si>
  <si>
    <t>DV Bonus 2019</t>
  </si>
  <si>
    <t>OH0641D5E022001</t>
  </si>
  <si>
    <t>COC Reallocation to serve D+ Families</t>
  </si>
  <si>
    <t>OH0660L5E022001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</si>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</sst>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1345-8065-44F7-80DD-AFECB46416F2}">
  <sheetPr codeName="Sheet280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88</v>
      </c>
      <c r="B5" s="34">
        <f ca="1">SUM(OFFSET(V8,1,0,500,1))</f>
        <v>31092866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12675</v>
      </c>
      <c r="G9" s="23">
        <v>84600</v>
      </c>
      <c r="H9" s="23">
        <v>123840</v>
      </c>
      <c r="I9" s="23">
        <v>0</v>
      </c>
      <c r="J9" s="23">
        <v>0</v>
      </c>
      <c r="K9" s="24">
        <v>9851</v>
      </c>
      <c r="L9" s="25" t="s">
        <v>89</v>
      </c>
      <c r="M9" s="26">
        <v>0</v>
      </c>
      <c r="N9" s="26">
        <v>0</v>
      </c>
      <c r="O9" s="26">
        <v>10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41" si="0">SUM(M9:T9)</f>
        <v>10</v>
      </c>
      <c r="V9" s="28">
        <f t="shared" ref="V9:V41" si="1">SUM(F9:K9)</f>
        <v>230966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931512</v>
      </c>
      <c r="H10" s="23">
        <v>340227</v>
      </c>
      <c r="I10" s="23">
        <v>0</v>
      </c>
      <c r="J10" s="23">
        <v>1462</v>
      </c>
      <c r="K10" s="24">
        <v>64563</v>
      </c>
      <c r="L10" s="25" t="s">
        <v>89</v>
      </c>
      <c r="M10" s="26">
        <v>0</v>
      </c>
      <c r="N10" s="26">
        <v>0</v>
      </c>
      <c r="O10" s="26">
        <v>56</v>
      </c>
      <c r="P10" s="26">
        <v>24</v>
      </c>
      <c r="Q10" s="26">
        <v>12</v>
      </c>
      <c r="R10" s="26">
        <v>2</v>
      </c>
      <c r="S10" s="26">
        <v>1</v>
      </c>
      <c r="T10" s="26">
        <v>0</v>
      </c>
      <c r="U10" s="27">
        <f t="shared" si="0"/>
        <v>95</v>
      </c>
      <c r="V10" s="28">
        <f t="shared" si="1"/>
        <v>1337764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422256</v>
      </c>
      <c r="H11" s="23">
        <v>544709</v>
      </c>
      <c r="I11" s="23">
        <v>0</v>
      </c>
      <c r="J11" s="23">
        <v>2900</v>
      </c>
      <c r="K11" s="24">
        <v>45608</v>
      </c>
      <c r="L11" s="25" t="s">
        <v>89</v>
      </c>
      <c r="M11" s="26">
        <v>0</v>
      </c>
      <c r="N11" s="26">
        <v>1</v>
      </c>
      <c r="O11" s="26">
        <v>13</v>
      </c>
      <c r="P11" s="26">
        <v>13</v>
      </c>
      <c r="Q11" s="26">
        <v>5</v>
      </c>
      <c r="R11" s="26">
        <v>6</v>
      </c>
      <c r="S11" s="26">
        <v>1</v>
      </c>
      <c r="T11" s="26">
        <v>0</v>
      </c>
      <c r="U11" s="27">
        <f t="shared" si="0"/>
        <v>39</v>
      </c>
      <c r="V11" s="28">
        <f t="shared" si="1"/>
        <v>1015473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11529948</v>
      </c>
      <c r="H12" s="23">
        <v>0</v>
      </c>
      <c r="I12" s="23">
        <v>0</v>
      </c>
      <c r="J12" s="23">
        <v>35984</v>
      </c>
      <c r="K12" s="24">
        <v>317000</v>
      </c>
      <c r="L12" s="25" t="s">
        <v>90</v>
      </c>
      <c r="M12" s="26">
        <v>0</v>
      </c>
      <c r="N12" s="26">
        <v>0</v>
      </c>
      <c r="O12" s="26">
        <v>470</v>
      </c>
      <c r="P12" s="26">
        <v>336</v>
      </c>
      <c r="Q12" s="26">
        <v>261</v>
      </c>
      <c r="R12" s="26">
        <v>71</v>
      </c>
      <c r="S12" s="26">
        <v>5</v>
      </c>
      <c r="T12" s="26">
        <v>2</v>
      </c>
      <c r="U12" s="27">
        <f t="shared" si="0"/>
        <v>1145</v>
      </c>
      <c r="V12" s="28">
        <f t="shared" si="1"/>
        <v>11882932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46</v>
      </c>
      <c r="F13" s="22">
        <v>48672</v>
      </c>
      <c r="G13" s="23">
        <v>0</v>
      </c>
      <c r="H13" s="23">
        <v>309953</v>
      </c>
      <c r="I13" s="23">
        <v>79580</v>
      </c>
      <c r="J13" s="23">
        <v>3600</v>
      </c>
      <c r="K13" s="24">
        <v>22365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464170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20680</v>
      </c>
      <c r="I14" s="23">
        <v>86545</v>
      </c>
      <c r="J14" s="23">
        <v>0</v>
      </c>
      <c r="K14" s="24">
        <v>4564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111789</v>
      </c>
    </row>
    <row r="15" spans="1:22" x14ac:dyDescent="0.3">
      <c r="A15" s="19" t="s">
        <v>37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1697376</v>
      </c>
      <c r="H15" s="23">
        <v>0</v>
      </c>
      <c r="I15" s="23">
        <v>0</v>
      </c>
      <c r="J15" s="23">
        <v>0</v>
      </c>
      <c r="K15" s="24">
        <v>14736</v>
      </c>
      <c r="L15" s="25" t="s">
        <v>89</v>
      </c>
      <c r="M15" s="26">
        <v>0</v>
      </c>
      <c r="N15" s="26">
        <v>182</v>
      </c>
      <c r="O15" s="26">
        <v>46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228</v>
      </c>
      <c r="V15" s="28">
        <f t="shared" si="1"/>
        <v>1712112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21069</v>
      </c>
      <c r="G16" s="23">
        <v>397620</v>
      </c>
      <c r="H16" s="23">
        <v>598280</v>
      </c>
      <c r="I16" s="23">
        <v>0</v>
      </c>
      <c r="J16" s="23">
        <v>0</v>
      </c>
      <c r="K16" s="24">
        <v>46170</v>
      </c>
      <c r="L16" s="25" t="s">
        <v>89</v>
      </c>
      <c r="M16" s="26">
        <v>0</v>
      </c>
      <c r="N16" s="26">
        <v>0</v>
      </c>
      <c r="O16" s="26">
        <v>47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47</v>
      </c>
      <c r="V16" s="28">
        <f t="shared" si="1"/>
        <v>1063139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1337244</v>
      </c>
      <c r="H17" s="23">
        <v>280474</v>
      </c>
      <c r="I17" s="23">
        <v>0</v>
      </c>
      <c r="J17" s="23">
        <v>0</v>
      </c>
      <c r="K17" s="24">
        <v>70190</v>
      </c>
      <c r="L17" s="25" t="s">
        <v>89</v>
      </c>
      <c r="M17" s="26">
        <v>0</v>
      </c>
      <c r="N17" s="26">
        <v>0</v>
      </c>
      <c r="O17" s="26">
        <v>110</v>
      </c>
      <c r="P17" s="26">
        <v>5</v>
      </c>
      <c r="Q17" s="26">
        <v>26</v>
      </c>
      <c r="R17" s="26">
        <v>0</v>
      </c>
      <c r="S17" s="26">
        <v>0</v>
      </c>
      <c r="T17" s="26">
        <v>0</v>
      </c>
      <c r="U17" s="27">
        <f t="shared" si="0"/>
        <v>141</v>
      </c>
      <c r="V17" s="28">
        <f t="shared" si="1"/>
        <v>1687908</v>
      </c>
    </row>
    <row r="18" spans="1:22" x14ac:dyDescent="0.3">
      <c r="A18" s="19" t="s">
        <v>29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16856</v>
      </c>
      <c r="G18" s="23">
        <v>457404</v>
      </c>
      <c r="H18" s="23">
        <v>712287</v>
      </c>
      <c r="I18" s="23">
        <v>0</v>
      </c>
      <c r="J18" s="23">
        <v>0</v>
      </c>
      <c r="K18" s="24">
        <v>55276</v>
      </c>
      <c r="L18" s="25" t="s">
        <v>89</v>
      </c>
      <c r="M18" s="26">
        <v>0</v>
      </c>
      <c r="N18" s="26">
        <v>0</v>
      </c>
      <c r="O18" s="26">
        <v>50</v>
      </c>
      <c r="P18" s="26">
        <v>2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53</v>
      </c>
      <c r="V18" s="28">
        <f t="shared" si="1"/>
        <v>1241823</v>
      </c>
    </row>
    <row r="19" spans="1:22" x14ac:dyDescent="0.3">
      <c r="A19" s="19" t="s">
        <v>37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1195968</v>
      </c>
      <c r="H19" s="23">
        <v>0</v>
      </c>
      <c r="I19" s="23">
        <v>0</v>
      </c>
      <c r="J19" s="23">
        <v>1129</v>
      </c>
      <c r="K19" s="24">
        <v>29328</v>
      </c>
      <c r="L19" s="25" t="s">
        <v>89</v>
      </c>
      <c r="M19" s="26">
        <v>2</v>
      </c>
      <c r="N19" s="26">
        <v>159</v>
      </c>
      <c r="O19" s="26">
        <v>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166</v>
      </c>
      <c r="V19" s="28">
        <f t="shared" si="1"/>
        <v>1226425</v>
      </c>
    </row>
    <row r="20" spans="1:22" x14ac:dyDescent="0.3">
      <c r="A20" s="19" t="s">
        <v>60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357408</v>
      </c>
      <c r="H20" s="23">
        <v>238178</v>
      </c>
      <c r="I20" s="23">
        <v>0</v>
      </c>
      <c r="J20" s="23">
        <v>0</v>
      </c>
      <c r="K20" s="24">
        <v>27376</v>
      </c>
      <c r="L20" s="25" t="s">
        <v>90</v>
      </c>
      <c r="M20" s="26">
        <v>0</v>
      </c>
      <c r="N20" s="26">
        <v>0</v>
      </c>
      <c r="O20" s="26">
        <v>4</v>
      </c>
      <c r="P20" s="26">
        <v>16</v>
      </c>
      <c r="Q20" s="26">
        <v>9</v>
      </c>
      <c r="R20" s="26">
        <v>3</v>
      </c>
      <c r="S20" s="26">
        <v>0</v>
      </c>
      <c r="T20" s="26">
        <v>0</v>
      </c>
      <c r="U20" s="27">
        <f t="shared" si="0"/>
        <v>32</v>
      </c>
      <c r="V20" s="28">
        <f t="shared" si="1"/>
        <v>622962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35940</v>
      </c>
      <c r="H21" s="23">
        <v>30150</v>
      </c>
      <c r="I21" s="23">
        <v>0</v>
      </c>
      <c r="J21" s="23">
        <v>0</v>
      </c>
      <c r="K21" s="24">
        <v>2969</v>
      </c>
      <c r="L21" s="25" t="s">
        <v>89</v>
      </c>
      <c r="M21" s="26">
        <v>0</v>
      </c>
      <c r="N21" s="26">
        <v>5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</v>
      </c>
      <c r="V21" s="28">
        <f t="shared" si="1"/>
        <v>69059</v>
      </c>
    </row>
    <row r="22" spans="1:22" x14ac:dyDescent="0.3">
      <c r="A22" s="19" t="s">
        <v>29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0</v>
      </c>
      <c r="G22" s="23">
        <v>366408</v>
      </c>
      <c r="H22" s="23">
        <v>590670</v>
      </c>
      <c r="I22" s="23">
        <v>0</v>
      </c>
      <c r="J22" s="23">
        <v>0</v>
      </c>
      <c r="K22" s="24">
        <v>44600</v>
      </c>
      <c r="L22" s="25" t="s">
        <v>89</v>
      </c>
      <c r="M22" s="26">
        <v>0</v>
      </c>
      <c r="N22" s="26">
        <v>0</v>
      </c>
      <c r="O22" s="26">
        <v>6</v>
      </c>
      <c r="P22" s="26">
        <v>0</v>
      </c>
      <c r="Q22" s="26">
        <v>20</v>
      </c>
      <c r="R22" s="26">
        <v>3</v>
      </c>
      <c r="S22" s="26">
        <v>0</v>
      </c>
      <c r="T22" s="26">
        <v>0</v>
      </c>
      <c r="U22" s="27">
        <f t="shared" si="0"/>
        <v>29</v>
      </c>
      <c r="V22" s="28">
        <f t="shared" si="1"/>
        <v>1001678</v>
      </c>
    </row>
    <row r="23" spans="1:22" x14ac:dyDescent="0.3">
      <c r="A23" s="19" t="s">
        <v>36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41520</v>
      </c>
      <c r="H23" s="23">
        <v>420843</v>
      </c>
      <c r="I23" s="23">
        <v>0</v>
      </c>
      <c r="J23" s="23">
        <v>6796</v>
      </c>
      <c r="K23" s="24">
        <v>23585</v>
      </c>
      <c r="L23" s="25" t="s">
        <v>89</v>
      </c>
      <c r="M23" s="26">
        <v>0</v>
      </c>
      <c r="N23" s="26">
        <v>0</v>
      </c>
      <c r="O23" s="26">
        <v>0</v>
      </c>
      <c r="P23" s="26">
        <v>4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</v>
      </c>
      <c r="V23" s="28">
        <f t="shared" si="1"/>
        <v>492744</v>
      </c>
    </row>
    <row r="24" spans="1:22" x14ac:dyDescent="0.3">
      <c r="A24" s="19" t="s">
        <v>37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915924</v>
      </c>
      <c r="H24" s="23">
        <v>310741</v>
      </c>
      <c r="I24" s="23">
        <v>0</v>
      </c>
      <c r="J24" s="23">
        <v>20350</v>
      </c>
      <c r="K24" s="24">
        <v>77067</v>
      </c>
      <c r="L24" s="25" t="s">
        <v>89</v>
      </c>
      <c r="M24" s="26">
        <v>0</v>
      </c>
      <c r="N24" s="26">
        <v>0</v>
      </c>
      <c r="O24" s="26">
        <v>90</v>
      </c>
      <c r="P24" s="26">
        <v>7</v>
      </c>
      <c r="Q24" s="26">
        <v>6</v>
      </c>
      <c r="R24" s="26">
        <v>0</v>
      </c>
      <c r="S24" s="26">
        <v>0</v>
      </c>
      <c r="T24" s="26">
        <v>0</v>
      </c>
      <c r="U24" s="27">
        <f t="shared" si="0"/>
        <v>103</v>
      </c>
      <c r="V24" s="28">
        <f t="shared" si="1"/>
        <v>1324082</v>
      </c>
    </row>
    <row r="25" spans="1:22" x14ac:dyDescent="0.3">
      <c r="A25" s="19" t="s">
        <v>29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0</v>
      </c>
      <c r="G25" s="23">
        <v>474840</v>
      </c>
      <c r="H25" s="23">
        <v>298354</v>
      </c>
      <c r="I25" s="23">
        <v>0</v>
      </c>
      <c r="J25" s="23">
        <v>0</v>
      </c>
      <c r="K25" s="24">
        <v>35528</v>
      </c>
      <c r="L25" s="25" t="s">
        <v>89</v>
      </c>
      <c r="M25" s="26">
        <v>0</v>
      </c>
      <c r="N25" s="26">
        <v>0</v>
      </c>
      <c r="O25" s="26">
        <v>40</v>
      </c>
      <c r="P25" s="26">
        <v>0</v>
      </c>
      <c r="Q25" s="26">
        <v>10</v>
      </c>
      <c r="R25" s="26">
        <v>0</v>
      </c>
      <c r="S25" s="26">
        <v>0</v>
      </c>
      <c r="T25" s="26">
        <v>0</v>
      </c>
      <c r="U25" s="27">
        <f t="shared" si="0"/>
        <v>50</v>
      </c>
      <c r="V25" s="28">
        <f t="shared" si="1"/>
        <v>808722</v>
      </c>
    </row>
    <row r="26" spans="1:22" x14ac:dyDescent="0.3">
      <c r="A26" s="19" t="s">
        <v>36</v>
      </c>
      <c r="B26" s="19" t="s">
        <v>74</v>
      </c>
      <c r="C26" s="20" t="s">
        <v>75</v>
      </c>
      <c r="D26" s="20">
        <v>2022</v>
      </c>
      <c r="E26" s="21" t="s">
        <v>76</v>
      </c>
      <c r="F26" s="22">
        <v>0</v>
      </c>
      <c r="G26" s="23">
        <v>0</v>
      </c>
      <c r="H26" s="23">
        <v>475000</v>
      </c>
      <c r="I26" s="23">
        <v>0</v>
      </c>
      <c r="J26" s="23">
        <v>0</v>
      </c>
      <c r="K26" s="24">
        <v>25000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500000</v>
      </c>
    </row>
    <row r="27" spans="1:22" x14ac:dyDescent="0.3">
      <c r="A27" s="19" t="s">
        <v>36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42300</v>
      </c>
      <c r="H27" s="23">
        <v>474014</v>
      </c>
      <c r="I27" s="23">
        <v>0</v>
      </c>
      <c r="J27" s="23">
        <v>0</v>
      </c>
      <c r="K27" s="24">
        <v>26887</v>
      </c>
      <c r="L27" s="25" t="s">
        <v>89</v>
      </c>
      <c r="M27" s="26">
        <v>0</v>
      </c>
      <c r="N27" s="26">
        <v>0</v>
      </c>
      <c r="O27" s="26">
        <v>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5</v>
      </c>
      <c r="V27" s="28">
        <f t="shared" si="1"/>
        <v>543201</v>
      </c>
    </row>
    <row r="28" spans="1:22" x14ac:dyDescent="0.3">
      <c r="A28" s="19" t="s">
        <v>37</v>
      </c>
      <c r="B28" s="19" t="s">
        <v>79</v>
      </c>
      <c r="C28" s="20" t="s">
        <v>80</v>
      </c>
      <c r="D28" s="20">
        <v>2022</v>
      </c>
      <c r="E28" s="21" t="s">
        <v>32</v>
      </c>
      <c r="F28" s="22">
        <v>0</v>
      </c>
      <c r="G28" s="23">
        <v>834648</v>
      </c>
      <c r="H28" s="23">
        <v>247000</v>
      </c>
      <c r="I28" s="23">
        <v>0</v>
      </c>
      <c r="J28" s="23">
        <v>1875</v>
      </c>
      <c r="K28" s="24">
        <v>78271</v>
      </c>
      <c r="L28" s="25" t="s">
        <v>89</v>
      </c>
      <c r="M28" s="26">
        <v>0</v>
      </c>
      <c r="N28" s="26">
        <v>0</v>
      </c>
      <c r="O28" s="26">
        <v>86</v>
      </c>
      <c r="P28" s="26">
        <v>5</v>
      </c>
      <c r="Q28" s="26">
        <v>3</v>
      </c>
      <c r="R28" s="26">
        <v>1</v>
      </c>
      <c r="S28" s="26">
        <v>0</v>
      </c>
      <c r="T28" s="26">
        <v>0</v>
      </c>
      <c r="U28" s="27">
        <f t="shared" si="0"/>
        <v>95</v>
      </c>
      <c r="V28" s="28">
        <f t="shared" si="1"/>
        <v>1161794</v>
      </c>
    </row>
    <row r="29" spans="1:22" x14ac:dyDescent="0.3">
      <c r="A29" s="19" t="s">
        <v>29</v>
      </c>
      <c r="B29" s="19" t="s">
        <v>81</v>
      </c>
      <c r="C29" s="20" t="s">
        <v>82</v>
      </c>
      <c r="D29" s="20">
        <v>2022</v>
      </c>
      <c r="E29" s="21" t="s">
        <v>32</v>
      </c>
      <c r="F29" s="22">
        <v>0</v>
      </c>
      <c r="G29" s="23">
        <v>600660</v>
      </c>
      <c r="H29" s="23">
        <v>106671</v>
      </c>
      <c r="I29" s="23">
        <v>0</v>
      </c>
      <c r="J29" s="23">
        <v>0</v>
      </c>
      <c r="K29" s="24">
        <v>45279</v>
      </c>
      <c r="L29" s="25" t="s">
        <v>89</v>
      </c>
      <c r="M29" s="26">
        <v>0</v>
      </c>
      <c r="N29" s="26">
        <v>0</v>
      </c>
      <c r="O29" s="26">
        <v>71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71</v>
      </c>
      <c r="V29" s="28">
        <f t="shared" si="1"/>
        <v>752610</v>
      </c>
    </row>
    <row r="30" spans="1:22" x14ac:dyDescent="0.3">
      <c r="A30" s="19" t="s">
        <v>37</v>
      </c>
      <c r="B30" s="19" t="s">
        <v>83</v>
      </c>
      <c r="C30" s="20" t="s">
        <v>84</v>
      </c>
      <c r="D30" s="20">
        <v>2022</v>
      </c>
      <c r="E30" s="21" t="s">
        <v>32</v>
      </c>
      <c r="F30" s="22">
        <v>0</v>
      </c>
      <c r="G30" s="23">
        <v>822876</v>
      </c>
      <c r="H30" s="23">
        <v>345703</v>
      </c>
      <c r="I30" s="23">
        <v>0</v>
      </c>
      <c r="J30" s="23">
        <v>8220</v>
      </c>
      <c r="K30" s="24">
        <v>96000</v>
      </c>
      <c r="L30" s="25" t="s">
        <v>89</v>
      </c>
      <c r="M30" s="26">
        <v>0</v>
      </c>
      <c r="N30" s="26">
        <v>0</v>
      </c>
      <c r="O30" s="26">
        <v>30</v>
      </c>
      <c r="P30" s="26">
        <v>20</v>
      </c>
      <c r="Q30" s="26">
        <v>15</v>
      </c>
      <c r="R30" s="26">
        <v>11</v>
      </c>
      <c r="S30" s="26">
        <v>0</v>
      </c>
      <c r="T30" s="26">
        <v>0</v>
      </c>
      <c r="U30" s="27">
        <f t="shared" si="0"/>
        <v>76</v>
      </c>
      <c r="V30" s="28">
        <f t="shared" si="1"/>
        <v>1272799</v>
      </c>
    </row>
    <row r="31" spans="1:22" x14ac:dyDescent="0.3">
      <c r="A31" s="19" t="s">
        <v>37</v>
      </c>
      <c r="B31" s="19" t="s">
        <v>85</v>
      </c>
      <c r="C31" s="20" t="s">
        <v>86</v>
      </c>
      <c r="D31" s="20">
        <v>2022</v>
      </c>
      <c r="E31" s="21" t="s">
        <v>32</v>
      </c>
      <c r="F31" s="22">
        <v>0</v>
      </c>
      <c r="G31" s="23">
        <v>409332</v>
      </c>
      <c r="H31" s="23">
        <v>100000</v>
      </c>
      <c r="I31" s="23">
        <v>0</v>
      </c>
      <c r="J31" s="23">
        <v>11000</v>
      </c>
      <c r="K31" s="24">
        <v>48382</v>
      </c>
      <c r="L31" s="25" t="s">
        <v>89</v>
      </c>
      <c r="M31" s="26">
        <v>0</v>
      </c>
      <c r="N31" s="26">
        <v>0</v>
      </c>
      <c r="O31" s="26">
        <v>0</v>
      </c>
      <c r="P31" s="26">
        <v>16</v>
      </c>
      <c r="Q31" s="26">
        <v>9</v>
      </c>
      <c r="R31" s="26">
        <v>5</v>
      </c>
      <c r="S31" s="26">
        <v>3</v>
      </c>
      <c r="T31" s="26">
        <v>0</v>
      </c>
      <c r="U31" s="27">
        <f t="shared" si="0"/>
        <v>33</v>
      </c>
      <c r="V31" s="28">
        <f t="shared" si="1"/>
        <v>568714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2FE733E2-D537-4981-B4FC-0C2C052A9A16}"/>
  <conditionalFormatting sqref="V9:V41">
    <cfRule type="cellIs" dxfId="3" priority="4" operator="lessThan">
      <formula>0</formula>
    </cfRule>
  </conditionalFormatting>
  <conditionalFormatting sqref="V9:V41">
    <cfRule type="expression" dxfId="2" priority="3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F09693F9-8DCB-4005-8D54-A002826FFAAD}">
      <formula1>"N/A, FMR, Actual Rent"</formula1>
    </dataValidation>
    <dataValidation type="list" allowBlank="1" showInputMessage="1" showErrorMessage="1" sqref="E9:E41" xr:uid="{1DDA4B31-5000-4C0F-921F-2E89AE07FB50}">
      <formula1>"PH, TH, Joint TH &amp; PH-RRH, HMIS, SSO, TRA, PRA, SRA, S+C/SRO"</formula1>
    </dataValidation>
    <dataValidation allowBlank="1" showErrorMessage="1" sqref="A8:V8" xr:uid="{2ED475C2-8763-4798-A350-8CB82020A7E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2021-03-06T21:41:36Z</dcterms:created>
  <dcterms:modified xsi:type="dcterms:W3CDTF">2021-05-20T14:01:14Z</dcterms:modified>
</cp:coreProperties>
</file>