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H-500\"/>
    </mc:Choice>
  </mc:AlternateContent>
  <xr:revisionPtr revIDLastSave="0" documentId="13_ncr:1_{1F96DBE1-21CD-4B5E-B7D9-B2DE748BC44B}" xr6:coauthVersionLast="46" xr6:coauthVersionMax="46" xr10:uidLastSave="{00000000-0000-0000-0000-000000000000}"/>
  <bookViews>
    <workbookView xWindow="-108" yWindow="-108" windowWidth="27288" windowHeight="17664" xr2:uid="{312DC7ED-0BB0-4701-BDEA-78E46A500BA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<sst xmlns="http://schemas.openxmlformats.org/spreadsheetml/2006/main" count="124" uniqueCount="81">
  <si>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</si>
  <si>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</si>
  <si>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</si>
  <si>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</si>
  <si>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</si>
  <si>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</si>
  <si>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</si>
  <si>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</si>
  <si>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</si>
  <si>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</si>
  <si>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</si>
  <si>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</si>
  <si>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</si>
  <si>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</si>
  <si>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</si>
  <si>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</si>
  <si>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</si>
  <si>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</si>
  <si>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</si>
  <si>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</si>
  <si>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</si>
  <si>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</si>
  <si>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</si>
  <si>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</si>
  <si>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</si>
  <si>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</si>
  <si>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</si>
  <si>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</si>
  <si>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OH-501</t>
  </si>
  <si>
    <t>Neighborhood Properties, Inc.</t>
  </si>
  <si>
    <t>1st Avenue</t>
  </si>
  <si>
    <t>OH0020L5E012013</t>
  </si>
  <si>
    <t>PH</t>
  </si>
  <si>
    <t/>
  </si>
  <si>
    <t>Columbus</t>
  </si>
  <si>
    <t>Toledo/Lucas County CoC</t>
  </si>
  <si>
    <t>TLC Homelessness Board</t>
  </si>
  <si>
    <t>Beach House, Inc.</t>
  </si>
  <si>
    <t>Steps to Home RRH</t>
  </si>
  <si>
    <t>OH0022L5E012013</t>
  </si>
  <si>
    <t>Families With Mental Illness</t>
  </si>
  <si>
    <t>OH0024L5E012013</t>
  </si>
  <si>
    <t>Families With Mental Illness Expansion</t>
  </si>
  <si>
    <t>OH0025L5E012013</t>
  </si>
  <si>
    <t>Fresh Start</t>
  </si>
  <si>
    <t>OH0027L5E012013</t>
  </si>
  <si>
    <t>Housing First</t>
  </si>
  <si>
    <t>OH0029L5E012013</t>
  </si>
  <si>
    <t>PACT Partnership</t>
  </si>
  <si>
    <t>OH0030L5E012013</t>
  </si>
  <si>
    <t>Pathway To Shelter</t>
  </si>
  <si>
    <t>OH0031L5E012013</t>
  </si>
  <si>
    <t>HMIS Renewal 2019</t>
  </si>
  <si>
    <t>OH0034L5E012013</t>
  </si>
  <si>
    <t>Affordable Housing for Persons With Mental Illness</t>
  </si>
  <si>
    <t>OH0265L5E012012</t>
  </si>
  <si>
    <t>Catholic Charities Diocese of Toledo</t>
  </si>
  <si>
    <t>Special Assistance for Families Accessing Housing</t>
  </si>
  <si>
    <t>OH0269L5E012012</t>
  </si>
  <si>
    <t>Steps to Home PSH III</t>
  </si>
  <si>
    <t>OH0270L5E012012</t>
  </si>
  <si>
    <t>TASC of Northwest Ohio, Inc.</t>
  </si>
  <si>
    <t>Walls For All</t>
  </si>
  <si>
    <t>OH0271L5E012012</t>
  </si>
  <si>
    <t>A Place Called Home</t>
  </si>
  <si>
    <t>OH0392L5E012010</t>
  </si>
  <si>
    <t>HMIS Expansion 2019</t>
  </si>
  <si>
    <t>OH0440L5E012007</t>
  </si>
  <si>
    <t>Toledo Community Service Center dba Family House</t>
  </si>
  <si>
    <t>RRH Program</t>
  </si>
  <si>
    <t>OH0583L5E012001</t>
  </si>
  <si>
    <t>National Church Residences Permanent Supportive Housing Services</t>
  </si>
  <si>
    <t>2019 NCR Commons at Garden Lake</t>
  </si>
  <si>
    <t>OH0607L5E012002</t>
  </si>
  <si>
    <t>St. Paul's Community Center</t>
  </si>
  <si>
    <t>Rapid Rehousing Services for Single Adults</t>
  </si>
  <si>
    <t>OH0640L5E012001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</si>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</sst>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05390-CE61-4469-BA0B-D15D91F84A58}">
  <sheetPr codeName="Sheet279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78</v>
      </c>
      <c r="B5" s="34">
        <f ca="1">SUM(OFFSET(V8,1,0,500,1))</f>
        <v>3930721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123308</v>
      </c>
      <c r="I9" s="23">
        <v>100367</v>
      </c>
      <c r="J9" s="23">
        <v>0</v>
      </c>
      <c r="K9" s="24">
        <v>15501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6" si="0">SUM(M9:T9)</f>
        <v>0</v>
      </c>
      <c r="V9" s="28">
        <f t="shared" ref="V9:V36" si="1">SUM(F9:K9)</f>
        <v>239176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432804</v>
      </c>
      <c r="H10" s="23">
        <v>255755</v>
      </c>
      <c r="I10" s="23">
        <v>0</v>
      </c>
      <c r="J10" s="23">
        <v>23957</v>
      </c>
      <c r="K10" s="24">
        <v>64863</v>
      </c>
      <c r="L10" s="25" t="s">
        <v>79</v>
      </c>
      <c r="M10" s="26">
        <v>0</v>
      </c>
      <c r="N10" s="26">
        <v>0</v>
      </c>
      <c r="O10" s="26">
        <v>8</v>
      </c>
      <c r="P10" s="26">
        <v>23</v>
      </c>
      <c r="Q10" s="26">
        <v>12</v>
      </c>
      <c r="R10" s="26">
        <v>0</v>
      </c>
      <c r="S10" s="26">
        <v>0</v>
      </c>
      <c r="T10" s="26">
        <v>0</v>
      </c>
      <c r="U10" s="27">
        <f t="shared" si="0"/>
        <v>43</v>
      </c>
      <c r="V10" s="28">
        <f t="shared" si="1"/>
        <v>777379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32000</v>
      </c>
      <c r="I11" s="23">
        <v>50557</v>
      </c>
      <c r="J11" s="23">
        <v>0</v>
      </c>
      <c r="K11" s="24">
        <v>5252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87809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48710</v>
      </c>
      <c r="I12" s="23">
        <v>39746</v>
      </c>
      <c r="J12" s="23">
        <v>0</v>
      </c>
      <c r="K12" s="24">
        <v>6129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94585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71114</v>
      </c>
      <c r="I13" s="23">
        <v>38809</v>
      </c>
      <c r="J13" s="23">
        <v>0</v>
      </c>
      <c r="K13" s="24">
        <v>2178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112101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0</v>
      </c>
      <c r="H14" s="23">
        <v>89618</v>
      </c>
      <c r="I14" s="23">
        <v>77684</v>
      </c>
      <c r="J14" s="23">
        <v>0</v>
      </c>
      <c r="K14" s="24">
        <v>11566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178868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0</v>
      </c>
      <c r="H15" s="23">
        <v>187671</v>
      </c>
      <c r="I15" s="23">
        <v>36422</v>
      </c>
      <c r="J15" s="23">
        <v>0</v>
      </c>
      <c r="K15" s="24">
        <v>16347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240440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32</v>
      </c>
      <c r="F16" s="22">
        <v>0</v>
      </c>
      <c r="G16" s="23">
        <v>104040</v>
      </c>
      <c r="H16" s="23">
        <v>0</v>
      </c>
      <c r="I16" s="23">
        <v>0</v>
      </c>
      <c r="J16" s="23">
        <v>0</v>
      </c>
      <c r="K16" s="24">
        <v>1686</v>
      </c>
      <c r="L16" s="25" t="s">
        <v>80</v>
      </c>
      <c r="M16" s="26">
        <v>0</v>
      </c>
      <c r="N16" s="26">
        <v>0</v>
      </c>
      <c r="O16" s="26">
        <v>15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15</v>
      </c>
      <c r="V16" s="28">
        <f t="shared" si="1"/>
        <v>105726</v>
      </c>
    </row>
    <row r="17" spans="1:22" x14ac:dyDescent="0.3">
      <c r="A17" s="19" t="s">
        <v>36</v>
      </c>
      <c r="B17" s="19" t="s">
        <v>52</v>
      </c>
      <c r="C17" s="20" t="s">
        <v>53</v>
      </c>
      <c r="D17" s="20">
        <v>2022</v>
      </c>
      <c r="E17" s="21" t="s">
        <v>15</v>
      </c>
      <c r="F17" s="22">
        <v>0</v>
      </c>
      <c r="G17" s="23">
        <v>0</v>
      </c>
      <c r="H17" s="23">
        <v>0</v>
      </c>
      <c r="I17" s="23">
        <v>0</v>
      </c>
      <c r="J17" s="23">
        <v>90609</v>
      </c>
      <c r="K17" s="24">
        <v>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90609</v>
      </c>
    </row>
    <row r="18" spans="1:22" x14ac:dyDescent="0.3">
      <c r="A18" s="19" t="s">
        <v>29</v>
      </c>
      <c r="B18" s="19" t="s">
        <v>54</v>
      </c>
      <c r="C18" s="20" t="s">
        <v>55</v>
      </c>
      <c r="D18" s="20">
        <v>2022</v>
      </c>
      <c r="E18" s="21" t="s">
        <v>32</v>
      </c>
      <c r="F18" s="22">
        <v>0</v>
      </c>
      <c r="G18" s="23">
        <v>347664</v>
      </c>
      <c r="H18" s="23">
        <v>0</v>
      </c>
      <c r="I18" s="23">
        <v>0</v>
      </c>
      <c r="J18" s="23">
        <v>0</v>
      </c>
      <c r="K18" s="24">
        <v>21688</v>
      </c>
      <c r="L18" s="25" t="s">
        <v>80</v>
      </c>
      <c r="M18" s="26">
        <v>0</v>
      </c>
      <c r="N18" s="26">
        <v>0</v>
      </c>
      <c r="O18" s="26">
        <v>46</v>
      </c>
      <c r="P18" s="26">
        <v>15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61</v>
      </c>
      <c r="V18" s="28">
        <f t="shared" si="1"/>
        <v>369352</v>
      </c>
    </row>
    <row r="19" spans="1:22" x14ac:dyDescent="0.3">
      <c r="A19" s="19" t="s">
        <v>56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156336</v>
      </c>
      <c r="H19" s="23">
        <v>79845</v>
      </c>
      <c r="I19" s="23">
        <v>0</v>
      </c>
      <c r="J19" s="23">
        <v>0</v>
      </c>
      <c r="K19" s="24">
        <v>10227</v>
      </c>
      <c r="L19" s="25" t="s">
        <v>79</v>
      </c>
      <c r="M19" s="26">
        <v>0</v>
      </c>
      <c r="N19" s="26">
        <v>0</v>
      </c>
      <c r="O19" s="26">
        <v>6</v>
      </c>
      <c r="P19" s="26">
        <v>5</v>
      </c>
      <c r="Q19" s="26">
        <v>5</v>
      </c>
      <c r="R19" s="26">
        <v>0</v>
      </c>
      <c r="S19" s="26">
        <v>0</v>
      </c>
      <c r="T19" s="26">
        <v>0</v>
      </c>
      <c r="U19" s="27">
        <f t="shared" si="0"/>
        <v>16</v>
      </c>
      <c r="V19" s="28">
        <f t="shared" si="1"/>
        <v>246408</v>
      </c>
    </row>
    <row r="20" spans="1:22" x14ac:dyDescent="0.3">
      <c r="A20" s="19" t="s">
        <v>37</v>
      </c>
      <c r="B20" s="19" t="s">
        <v>59</v>
      </c>
      <c r="C20" s="20" t="s">
        <v>60</v>
      </c>
      <c r="D20" s="20">
        <v>2022</v>
      </c>
      <c r="E20" s="21" t="s">
        <v>32</v>
      </c>
      <c r="F20" s="22">
        <v>0</v>
      </c>
      <c r="G20" s="23">
        <v>421020</v>
      </c>
      <c r="H20" s="23">
        <v>235127</v>
      </c>
      <c r="I20" s="23">
        <v>0</v>
      </c>
      <c r="J20" s="23">
        <v>16586</v>
      </c>
      <c r="K20" s="24">
        <v>61586</v>
      </c>
      <c r="L20" s="25" t="s">
        <v>79</v>
      </c>
      <c r="M20" s="26">
        <v>0</v>
      </c>
      <c r="N20" s="26">
        <v>0</v>
      </c>
      <c r="O20" s="26">
        <v>32</v>
      </c>
      <c r="P20" s="26">
        <v>10</v>
      </c>
      <c r="Q20" s="26">
        <v>7</v>
      </c>
      <c r="R20" s="26">
        <v>0</v>
      </c>
      <c r="S20" s="26">
        <v>0</v>
      </c>
      <c r="T20" s="26">
        <v>0</v>
      </c>
      <c r="U20" s="27">
        <f t="shared" si="0"/>
        <v>49</v>
      </c>
      <c r="V20" s="28">
        <f t="shared" si="1"/>
        <v>734319</v>
      </c>
    </row>
    <row r="21" spans="1:22" x14ac:dyDescent="0.3">
      <c r="A21" s="19" t="s">
        <v>61</v>
      </c>
      <c r="B21" s="19" t="s">
        <v>62</v>
      </c>
      <c r="C21" s="20" t="s">
        <v>63</v>
      </c>
      <c r="D21" s="20">
        <v>2022</v>
      </c>
      <c r="E21" s="21" t="s">
        <v>32</v>
      </c>
      <c r="F21" s="22">
        <v>0</v>
      </c>
      <c r="G21" s="23">
        <v>120312</v>
      </c>
      <c r="H21" s="23">
        <v>72516</v>
      </c>
      <c r="I21" s="23">
        <v>0</v>
      </c>
      <c r="J21" s="23">
        <v>0</v>
      </c>
      <c r="K21" s="24">
        <v>0</v>
      </c>
      <c r="L21" s="25" t="s">
        <v>80</v>
      </c>
      <c r="M21" s="26">
        <v>0</v>
      </c>
      <c r="N21" s="26">
        <v>2</v>
      </c>
      <c r="O21" s="26">
        <v>14</v>
      </c>
      <c r="P21" s="26">
        <v>5</v>
      </c>
      <c r="Q21" s="26">
        <v>3</v>
      </c>
      <c r="R21" s="26">
        <v>0</v>
      </c>
      <c r="S21" s="26">
        <v>0</v>
      </c>
      <c r="T21" s="26">
        <v>0</v>
      </c>
      <c r="U21" s="27">
        <f t="shared" si="0"/>
        <v>24</v>
      </c>
      <c r="V21" s="28">
        <f t="shared" si="1"/>
        <v>192828</v>
      </c>
    </row>
    <row r="22" spans="1:22" x14ac:dyDescent="0.3">
      <c r="A22" s="19" t="s">
        <v>29</v>
      </c>
      <c r="B22" s="19" t="s">
        <v>64</v>
      </c>
      <c r="C22" s="20" t="s">
        <v>65</v>
      </c>
      <c r="D22" s="20">
        <v>2022</v>
      </c>
      <c r="E22" s="21" t="s">
        <v>32</v>
      </c>
      <c r="F22" s="22">
        <v>0</v>
      </c>
      <c r="G22" s="23">
        <v>109440</v>
      </c>
      <c r="H22" s="23">
        <v>0</v>
      </c>
      <c r="I22" s="23">
        <v>0</v>
      </c>
      <c r="J22" s="23">
        <v>0</v>
      </c>
      <c r="K22" s="24">
        <v>1595</v>
      </c>
      <c r="L22" s="25" t="s">
        <v>80</v>
      </c>
      <c r="M22" s="26">
        <v>0</v>
      </c>
      <c r="N22" s="26">
        <v>0</v>
      </c>
      <c r="O22" s="26">
        <v>15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15</v>
      </c>
      <c r="V22" s="28">
        <f t="shared" si="1"/>
        <v>111035</v>
      </c>
    </row>
    <row r="23" spans="1:22" x14ac:dyDescent="0.3">
      <c r="A23" s="19" t="s">
        <v>36</v>
      </c>
      <c r="B23" s="19" t="s">
        <v>66</v>
      </c>
      <c r="C23" s="20" t="s">
        <v>67</v>
      </c>
      <c r="D23" s="20">
        <v>2022</v>
      </c>
      <c r="E23" s="21" t="s">
        <v>15</v>
      </c>
      <c r="F23" s="22">
        <v>0</v>
      </c>
      <c r="G23" s="23">
        <v>0</v>
      </c>
      <c r="H23" s="23">
        <v>0</v>
      </c>
      <c r="I23" s="23">
        <v>0</v>
      </c>
      <c r="J23" s="23">
        <v>57990</v>
      </c>
      <c r="K23" s="24">
        <v>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57990</v>
      </c>
    </row>
    <row r="24" spans="1:22" x14ac:dyDescent="0.3">
      <c r="A24" s="19" t="s">
        <v>68</v>
      </c>
      <c r="B24" s="19" t="s">
        <v>69</v>
      </c>
      <c r="C24" s="20" t="s">
        <v>70</v>
      </c>
      <c r="D24" s="20">
        <v>2022</v>
      </c>
      <c r="E24" s="21" t="s">
        <v>32</v>
      </c>
      <c r="F24" s="22">
        <v>0</v>
      </c>
      <c r="G24" s="23">
        <v>110016</v>
      </c>
      <c r="H24" s="23">
        <v>41518</v>
      </c>
      <c r="I24" s="23">
        <v>0</v>
      </c>
      <c r="J24" s="23">
        <v>0</v>
      </c>
      <c r="K24" s="24">
        <v>0</v>
      </c>
      <c r="L24" s="25" t="s">
        <v>79</v>
      </c>
      <c r="M24" s="26">
        <v>0</v>
      </c>
      <c r="N24" s="26">
        <v>0</v>
      </c>
      <c r="O24" s="26">
        <v>0</v>
      </c>
      <c r="P24" s="26">
        <v>6</v>
      </c>
      <c r="Q24" s="26">
        <v>3</v>
      </c>
      <c r="R24" s="26">
        <v>1</v>
      </c>
      <c r="S24" s="26">
        <v>0</v>
      </c>
      <c r="T24" s="26">
        <v>0</v>
      </c>
      <c r="U24" s="27">
        <f t="shared" si="0"/>
        <v>10</v>
      </c>
      <c r="V24" s="28">
        <f t="shared" si="1"/>
        <v>151534</v>
      </c>
    </row>
    <row r="25" spans="1:22" x14ac:dyDescent="0.3">
      <c r="A25" s="19" t="s">
        <v>71</v>
      </c>
      <c r="B25" s="19" t="s">
        <v>72</v>
      </c>
      <c r="C25" s="20" t="s">
        <v>73</v>
      </c>
      <c r="D25" s="20">
        <v>2022</v>
      </c>
      <c r="E25" s="21" t="s">
        <v>32</v>
      </c>
      <c r="F25" s="22">
        <v>0</v>
      </c>
      <c r="G25" s="23">
        <v>0</v>
      </c>
      <c r="H25" s="23">
        <v>75000</v>
      </c>
      <c r="I25" s="23">
        <v>0</v>
      </c>
      <c r="J25" s="23">
        <v>0</v>
      </c>
      <c r="K25" s="24">
        <v>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75000</v>
      </c>
    </row>
    <row r="26" spans="1:22" x14ac:dyDescent="0.3">
      <c r="A26" s="19" t="s">
        <v>74</v>
      </c>
      <c r="B26" s="19" t="s">
        <v>75</v>
      </c>
      <c r="C26" s="20" t="s">
        <v>76</v>
      </c>
      <c r="D26" s="20">
        <v>2022</v>
      </c>
      <c r="E26" s="21" t="s">
        <v>32</v>
      </c>
      <c r="F26" s="22">
        <v>0</v>
      </c>
      <c r="G26" s="23">
        <v>0</v>
      </c>
      <c r="H26" s="23">
        <v>65562</v>
      </c>
      <c r="I26" s="23">
        <v>0</v>
      </c>
      <c r="J26" s="23">
        <v>0</v>
      </c>
      <c r="K26" s="24">
        <v>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65562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</sheetData>
  <autoFilter ref="A8:V8" xr:uid="{8FBCBA89-C9AE-4A0B-AFEE-0E30A5847389}"/>
  <conditionalFormatting sqref="V9:V36">
    <cfRule type="cellIs" dxfId="3" priority="4" operator="lessThan">
      <formula>0</formula>
    </cfRule>
  </conditionalFormatting>
  <conditionalFormatting sqref="V9:V36">
    <cfRule type="expression" dxfId="2" priority="3">
      <formula>#REF!&lt;0</formula>
    </cfRule>
  </conditionalFormatting>
  <conditionalFormatting sqref="D9:D36">
    <cfRule type="expression" dxfId="1" priority="1">
      <formula>OR($D9&gt;2022,AND($D9&lt;2022,$D9&lt;&gt;""))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34ED2787-858C-4878-AC8C-29DB7F6B3D6A}">
      <formula1>"N/A, FMR, Actual Rent"</formula1>
    </dataValidation>
    <dataValidation type="list" allowBlank="1" showInputMessage="1" showErrorMessage="1" sqref="E9:E36" xr:uid="{9E3DCE17-2236-4225-8DDD-EE1937D7A89D}">
      <formula1>"PH, TH, Joint TH &amp; PH-RRH, HMIS, SSO, TRA, PRA, SRA, S+C/SRO"</formula1>
    </dataValidation>
    <dataValidation allowBlank="1" showErrorMessage="1" sqref="A8:V8" xr:uid="{18DD528A-9138-44AA-B3D0-F8C8A4E9D06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2021-03-06T21:41:37Z</dcterms:created>
  <dcterms:modified xsi:type="dcterms:W3CDTF">2021-05-20T14:01:14Z</dcterms:modified>
</cp:coreProperties>
</file>