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600\"/>
    </mc:Choice>
  </mc:AlternateContent>
  <xr:revisionPtr revIDLastSave="0" documentId="13_ncr:1_{91FE3656-3AF3-464A-ADD9-44013088A9F1}" xr6:coauthVersionLast="46" xr6:coauthVersionMax="46" xr10:uidLastSave="{00000000-0000-0000-0000-000000000000}"/>
  <bookViews>
    <workbookView xWindow="-108" yWindow="-108" windowWidth="27288" windowHeight="17664" xr2:uid="{DA6563C5-6C8D-4492-80FF-7D791E0FE6C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<sst xmlns="http://schemas.openxmlformats.org/spreadsheetml/2006/main" count="139" uniqueCount="86">
  <si>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</si>
  <si>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</si>
  <si>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</si>
  <si>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</si>
  <si>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</si>
  <si>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</si>
  <si>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</si>
  <si>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</si>
  <si>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</si>
  <si>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</si>
  <si>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</si>
  <si>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</si>
  <si>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</si>
  <si>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</si>
  <si>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</si>
  <si>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</si>
  <si>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</si>
  <si>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</si>
  <si>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</si>
  <si>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</si>
  <si>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</si>
  <si>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</si>
  <si>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</si>
  <si>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</si>
  <si>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</si>
  <si>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</si>
  <si>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</si>
  <si>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</si>
  <si>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NY-604</t>
  </si>
  <si>
    <t>Shallow Rent</t>
  </si>
  <si>
    <t>NY0475L2T042013</t>
  </si>
  <si>
    <t>PH</t>
  </si>
  <si>
    <t/>
  </si>
  <si>
    <t>New York</t>
  </si>
  <si>
    <t>Yonkers, Mount Vernon/Westchester County CoC</t>
  </si>
  <si>
    <t>Westchester County Dept. of Community Mental Health</t>
  </si>
  <si>
    <t>Westchester County Dept. of Social Services</t>
  </si>
  <si>
    <t>Homestead</t>
  </si>
  <si>
    <t>NY0478L2T042013</t>
  </si>
  <si>
    <t>Issan House</t>
  </si>
  <si>
    <t>NY0481L2T042013</t>
  </si>
  <si>
    <t>DCMH RAP</t>
  </si>
  <si>
    <t>NY0488L2T042013</t>
  </si>
  <si>
    <t>The Municipal Housing Authority for the City of Yonkers</t>
  </si>
  <si>
    <t>Yonkers RA</t>
  </si>
  <si>
    <t>NY0496L2T042013</t>
  </si>
  <si>
    <t>The Refuge</t>
  </si>
  <si>
    <t>NY0624L2T042012</t>
  </si>
  <si>
    <t>TH</t>
  </si>
  <si>
    <t>CMV RA 06</t>
  </si>
  <si>
    <t>NY0625L2T042012</t>
  </si>
  <si>
    <t>CMV RA 07</t>
  </si>
  <si>
    <t>NY0627L2T042012</t>
  </si>
  <si>
    <t>NY0749L2T042011</t>
  </si>
  <si>
    <t>CMV RA05</t>
  </si>
  <si>
    <t>NY0816L2T042010</t>
  </si>
  <si>
    <t>HOPE Community Services, Inc.</t>
  </si>
  <si>
    <t>CNR Rehousing Initiative</t>
  </si>
  <si>
    <t>NY0861L2T042009</t>
  </si>
  <si>
    <t>First Steps</t>
  </si>
  <si>
    <t>NY0862L2T042009</t>
  </si>
  <si>
    <t>Stepping Stones</t>
  </si>
  <si>
    <t>NY0864L2T042009</t>
  </si>
  <si>
    <t>HIV RA</t>
  </si>
  <si>
    <t>NY0886L2T042009</t>
  </si>
  <si>
    <t>DCMH Vet Home 03</t>
  </si>
  <si>
    <t>NY0888L2T042009</t>
  </si>
  <si>
    <t>DCMH Leasing Project</t>
  </si>
  <si>
    <t>NY0904L2T042007</t>
  </si>
  <si>
    <t>Turning Point</t>
  </si>
  <si>
    <t>NY0988L2T042006</t>
  </si>
  <si>
    <t>New Start</t>
  </si>
  <si>
    <t>NY1049L2T042003</t>
  </si>
  <si>
    <t>Westchester Coordinated Entry</t>
  </si>
  <si>
    <t>NY1050L2T042005</t>
  </si>
  <si>
    <t>SSO</t>
  </si>
  <si>
    <t>Rapid Road to Housing</t>
  </si>
  <si>
    <t>NY1124L2T042004</t>
  </si>
  <si>
    <t>RISE</t>
  </si>
  <si>
    <t>NY1237D2T042002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</si>
  <si>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</si>
  <si>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</si>
  <si>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</si>
  <si>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</si>
  <si>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Westchester County Department of Community Mental Health</t>
  </si>
  <si>
    <t>City of Mount Vernon Urban Renewal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</si>
</sst>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6627-F0DC-4E34-9C3F-EA92981C1C37}">
  <sheetPr codeName="Sheet275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81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82</v>
      </c>
      <c r="B5" s="34">
        <f ca="1">SUM(OFFSET(V8,1,0,500,1))</f>
        <v>20900687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s="46" customFormat="1" x14ac:dyDescent="0.3">
      <c r="A9" s="37" t="s">
        <v>85</v>
      </c>
      <c r="B9" s="37" t="s">
        <v>29</v>
      </c>
      <c r="C9" s="38" t="s">
        <v>30</v>
      </c>
      <c r="D9" s="38">
        <v>2022</v>
      </c>
      <c r="E9" s="39" t="s">
        <v>31</v>
      </c>
      <c r="F9" s="40">
        <v>326419</v>
      </c>
      <c r="G9" s="41">
        <v>0</v>
      </c>
      <c r="H9" s="41">
        <v>79345</v>
      </c>
      <c r="I9" s="41">
        <v>2082</v>
      </c>
      <c r="J9" s="41">
        <v>0</v>
      </c>
      <c r="K9" s="42">
        <v>23014</v>
      </c>
      <c r="L9" s="43" t="s">
        <v>32</v>
      </c>
      <c r="M9" s="44"/>
      <c r="N9" s="44"/>
      <c r="O9" s="44"/>
      <c r="P9" s="44"/>
      <c r="Q9" s="44"/>
      <c r="R9" s="44"/>
      <c r="S9" s="44"/>
      <c r="T9" s="44"/>
      <c r="U9" s="45">
        <f t="shared" ref="U9:U39" si="0">SUM(M9:T9)</f>
        <v>0</v>
      </c>
      <c r="V9" s="28">
        <f t="shared" ref="V9:V39" si="1">SUM(F9:K9)</f>
        <v>430860</v>
      </c>
    </row>
    <row r="10" spans="1:22" s="46" customFormat="1" x14ac:dyDescent="0.3">
      <c r="A10" s="37" t="s">
        <v>36</v>
      </c>
      <c r="B10" s="37" t="s">
        <v>37</v>
      </c>
      <c r="C10" s="38" t="s">
        <v>38</v>
      </c>
      <c r="D10" s="38">
        <v>2022</v>
      </c>
      <c r="E10" s="39" t="s">
        <v>31</v>
      </c>
      <c r="F10" s="40">
        <v>321197</v>
      </c>
      <c r="G10" s="41">
        <v>0</v>
      </c>
      <c r="H10" s="41">
        <v>133708</v>
      </c>
      <c r="I10" s="41">
        <v>35893</v>
      </c>
      <c r="J10" s="41">
        <v>0</v>
      </c>
      <c r="K10" s="42">
        <v>28339</v>
      </c>
      <c r="L10" s="43" t="s">
        <v>32</v>
      </c>
      <c r="M10" s="44"/>
      <c r="N10" s="44"/>
      <c r="O10" s="44"/>
      <c r="P10" s="44"/>
      <c r="Q10" s="44"/>
      <c r="R10" s="44"/>
      <c r="S10" s="44"/>
      <c r="T10" s="44"/>
      <c r="U10" s="45">
        <f t="shared" si="0"/>
        <v>0</v>
      </c>
      <c r="V10" s="28">
        <f t="shared" si="1"/>
        <v>519137</v>
      </c>
    </row>
    <row r="11" spans="1:22" s="46" customFormat="1" x14ac:dyDescent="0.3">
      <c r="A11" s="37" t="s">
        <v>84</v>
      </c>
      <c r="B11" s="37" t="s">
        <v>39</v>
      </c>
      <c r="C11" s="38" t="s">
        <v>40</v>
      </c>
      <c r="D11" s="38">
        <v>2022</v>
      </c>
      <c r="E11" s="39" t="s">
        <v>31</v>
      </c>
      <c r="F11" s="40">
        <v>0</v>
      </c>
      <c r="G11" s="41">
        <v>0</v>
      </c>
      <c r="H11" s="41">
        <v>130467</v>
      </c>
      <c r="I11" s="41">
        <v>153379</v>
      </c>
      <c r="J11" s="41">
        <v>0</v>
      </c>
      <c r="K11" s="42">
        <v>17401</v>
      </c>
      <c r="L11" s="43" t="s">
        <v>32</v>
      </c>
      <c r="M11" s="44"/>
      <c r="N11" s="44"/>
      <c r="O11" s="44"/>
      <c r="P11" s="44"/>
      <c r="Q11" s="44"/>
      <c r="R11" s="44"/>
      <c r="S11" s="44"/>
      <c r="T11" s="44"/>
      <c r="U11" s="45">
        <f t="shared" si="0"/>
        <v>0</v>
      </c>
      <c r="V11" s="28">
        <f t="shared" si="1"/>
        <v>301247</v>
      </c>
    </row>
    <row r="12" spans="1:22" s="46" customFormat="1" x14ac:dyDescent="0.3">
      <c r="A12" s="37" t="s">
        <v>35</v>
      </c>
      <c r="B12" s="37" t="s">
        <v>41</v>
      </c>
      <c r="C12" s="38" t="s">
        <v>42</v>
      </c>
      <c r="D12" s="38">
        <v>2022</v>
      </c>
      <c r="E12" s="39" t="s">
        <v>31</v>
      </c>
      <c r="F12" s="40">
        <v>0</v>
      </c>
      <c r="G12" s="41">
        <v>8885616</v>
      </c>
      <c r="H12" s="41">
        <v>245422</v>
      </c>
      <c r="I12" s="41">
        <v>0</v>
      </c>
      <c r="J12" s="41">
        <v>0</v>
      </c>
      <c r="K12" s="42">
        <v>517792</v>
      </c>
      <c r="L12" s="43" t="s">
        <v>83</v>
      </c>
      <c r="M12" s="44">
        <v>0</v>
      </c>
      <c r="N12" s="44">
        <v>33</v>
      </c>
      <c r="O12" s="44">
        <v>267</v>
      </c>
      <c r="P12" s="44">
        <v>55</v>
      </c>
      <c r="Q12" s="44">
        <v>49</v>
      </c>
      <c r="R12" s="44">
        <v>12</v>
      </c>
      <c r="S12" s="44">
        <v>0</v>
      </c>
      <c r="T12" s="44">
        <v>0</v>
      </c>
      <c r="U12" s="45">
        <f t="shared" si="0"/>
        <v>416</v>
      </c>
      <c r="V12" s="28">
        <f t="shared" si="1"/>
        <v>9648830</v>
      </c>
    </row>
    <row r="13" spans="1:22" s="46" customFormat="1" x14ac:dyDescent="0.3">
      <c r="A13" s="37" t="s">
        <v>43</v>
      </c>
      <c r="B13" s="37" t="s">
        <v>44</v>
      </c>
      <c r="C13" s="38" t="s">
        <v>45</v>
      </c>
      <c r="D13" s="38">
        <v>2022</v>
      </c>
      <c r="E13" s="39" t="s">
        <v>31</v>
      </c>
      <c r="F13" s="40">
        <v>0</v>
      </c>
      <c r="G13" s="41">
        <v>632736</v>
      </c>
      <c r="H13" s="41">
        <v>0</v>
      </c>
      <c r="I13" s="41">
        <v>0</v>
      </c>
      <c r="J13" s="41">
        <v>0</v>
      </c>
      <c r="K13" s="42">
        <v>35235</v>
      </c>
      <c r="L13" s="43" t="s">
        <v>83</v>
      </c>
      <c r="M13" s="44">
        <v>0</v>
      </c>
      <c r="N13" s="44">
        <v>3</v>
      </c>
      <c r="O13" s="44">
        <v>30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5">
        <f t="shared" si="0"/>
        <v>33</v>
      </c>
      <c r="V13" s="28">
        <f t="shared" si="1"/>
        <v>667971</v>
      </c>
    </row>
    <row r="14" spans="1:22" s="46" customFormat="1" x14ac:dyDescent="0.3">
      <c r="A14" s="37" t="s">
        <v>36</v>
      </c>
      <c r="B14" s="37" t="s">
        <v>46</v>
      </c>
      <c r="C14" s="38" t="s">
        <v>47</v>
      </c>
      <c r="D14" s="38">
        <v>2022</v>
      </c>
      <c r="E14" s="39" t="s">
        <v>48</v>
      </c>
      <c r="F14" s="40">
        <v>83200</v>
      </c>
      <c r="G14" s="41">
        <v>0</v>
      </c>
      <c r="H14" s="41">
        <v>16800</v>
      </c>
      <c r="I14" s="41">
        <v>0</v>
      </c>
      <c r="J14" s="41">
        <v>0</v>
      </c>
      <c r="K14" s="42">
        <v>7001</v>
      </c>
      <c r="L14" s="43" t="s">
        <v>32</v>
      </c>
      <c r="M14" s="44"/>
      <c r="N14" s="44"/>
      <c r="O14" s="44"/>
      <c r="P14" s="44"/>
      <c r="Q14" s="44"/>
      <c r="R14" s="44"/>
      <c r="S14" s="44"/>
      <c r="T14" s="44"/>
      <c r="U14" s="45">
        <f t="shared" si="0"/>
        <v>0</v>
      </c>
      <c r="V14" s="28">
        <f t="shared" si="1"/>
        <v>107001</v>
      </c>
    </row>
    <row r="15" spans="1:22" s="46" customFormat="1" x14ac:dyDescent="0.3">
      <c r="A15" s="37" t="s">
        <v>85</v>
      </c>
      <c r="B15" s="37" t="s">
        <v>49</v>
      </c>
      <c r="C15" s="38" t="s">
        <v>50</v>
      </c>
      <c r="D15" s="38">
        <v>2022</v>
      </c>
      <c r="E15" s="39" t="s">
        <v>31</v>
      </c>
      <c r="F15" s="40">
        <v>0</v>
      </c>
      <c r="G15" s="41">
        <v>223356</v>
      </c>
      <c r="H15" s="41">
        <v>77200</v>
      </c>
      <c r="I15" s="41">
        <v>0</v>
      </c>
      <c r="J15" s="41">
        <v>0</v>
      </c>
      <c r="K15" s="42">
        <v>17689</v>
      </c>
      <c r="L15" s="43" t="s">
        <v>83</v>
      </c>
      <c r="M15" s="44">
        <v>7</v>
      </c>
      <c r="N15" s="44">
        <v>0</v>
      </c>
      <c r="O15" s="44">
        <v>7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5">
        <f t="shared" si="0"/>
        <v>14</v>
      </c>
      <c r="V15" s="28">
        <f t="shared" si="1"/>
        <v>318245</v>
      </c>
    </row>
    <row r="16" spans="1:22" s="46" customFormat="1" x14ac:dyDescent="0.3">
      <c r="A16" s="37" t="s">
        <v>85</v>
      </c>
      <c r="B16" s="37" t="s">
        <v>51</v>
      </c>
      <c r="C16" s="38" t="s">
        <v>52</v>
      </c>
      <c r="D16" s="38">
        <v>2022</v>
      </c>
      <c r="E16" s="39" t="s">
        <v>31</v>
      </c>
      <c r="F16" s="40">
        <v>0</v>
      </c>
      <c r="G16" s="41">
        <v>108180</v>
      </c>
      <c r="H16" s="41">
        <v>0</v>
      </c>
      <c r="I16" s="41">
        <v>0</v>
      </c>
      <c r="J16" s="41">
        <v>0</v>
      </c>
      <c r="K16" s="42">
        <v>4726</v>
      </c>
      <c r="L16" s="43" t="s">
        <v>83</v>
      </c>
      <c r="M16" s="44">
        <v>0</v>
      </c>
      <c r="N16" s="44">
        <v>3</v>
      </c>
      <c r="O16" s="44">
        <v>3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5">
        <f t="shared" si="0"/>
        <v>6</v>
      </c>
      <c r="V16" s="28">
        <f t="shared" si="1"/>
        <v>112906</v>
      </c>
    </row>
    <row r="17" spans="1:22" s="46" customFormat="1" x14ac:dyDescent="0.3">
      <c r="A17" s="37" t="s">
        <v>36</v>
      </c>
      <c r="B17" s="37" t="s">
        <v>15</v>
      </c>
      <c r="C17" s="38" t="s">
        <v>53</v>
      </c>
      <c r="D17" s="38">
        <v>2022</v>
      </c>
      <c r="E17" s="39" t="s">
        <v>15</v>
      </c>
      <c r="F17" s="40">
        <v>0</v>
      </c>
      <c r="G17" s="41">
        <v>0</v>
      </c>
      <c r="H17" s="41">
        <v>0</v>
      </c>
      <c r="I17" s="41">
        <v>0</v>
      </c>
      <c r="J17" s="41">
        <v>260000</v>
      </c>
      <c r="K17" s="42">
        <v>0</v>
      </c>
      <c r="L17" s="43" t="s">
        <v>32</v>
      </c>
      <c r="M17" s="44"/>
      <c r="N17" s="44"/>
      <c r="O17" s="44"/>
      <c r="P17" s="44"/>
      <c r="Q17" s="44"/>
      <c r="R17" s="44"/>
      <c r="S17" s="44"/>
      <c r="T17" s="44"/>
      <c r="U17" s="45">
        <f t="shared" si="0"/>
        <v>0</v>
      </c>
      <c r="V17" s="28">
        <f t="shared" si="1"/>
        <v>260000</v>
      </c>
    </row>
    <row r="18" spans="1:22" s="46" customFormat="1" x14ac:dyDescent="0.3">
      <c r="A18" s="37" t="s">
        <v>85</v>
      </c>
      <c r="B18" s="37" t="s">
        <v>54</v>
      </c>
      <c r="C18" s="38" t="s">
        <v>55</v>
      </c>
      <c r="D18" s="38">
        <v>2022</v>
      </c>
      <c r="E18" s="39" t="s">
        <v>31</v>
      </c>
      <c r="F18" s="40">
        <v>0</v>
      </c>
      <c r="G18" s="41">
        <v>310848</v>
      </c>
      <c r="H18" s="41">
        <v>0</v>
      </c>
      <c r="I18" s="41">
        <v>0</v>
      </c>
      <c r="J18" s="41">
        <v>0</v>
      </c>
      <c r="K18" s="42">
        <v>17365</v>
      </c>
      <c r="L18" s="43" t="s">
        <v>83</v>
      </c>
      <c r="M18" s="44">
        <v>0</v>
      </c>
      <c r="N18" s="44">
        <v>0</v>
      </c>
      <c r="O18" s="44">
        <v>16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5">
        <f t="shared" si="0"/>
        <v>16</v>
      </c>
      <c r="V18" s="28">
        <f t="shared" si="1"/>
        <v>328213</v>
      </c>
    </row>
    <row r="19" spans="1:22" s="46" customFormat="1" x14ac:dyDescent="0.3">
      <c r="A19" s="37" t="s">
        <v>56</v>
      </c>
      <c r="B19" s="37" t="s">
        <v>57</v>
      </c>
      <c r="C19" s="38" t="s">
        <v>58</v>
      </c>
      <c r="D19" s="38">
        <v>2022</v>
      </c>
      <c r="E19" s="39" t="s">
        <v>31</v>
      </c>
      <c r="F19" s="40">
        <v>248600</v>
      </c>
      <c r="G19" s="41">
        <v>0</v>
      </c>
      <c r="H19" s="41">
        <v>51066</v>
      </c>
      <c r="I19" s="41">
        <v>0</v>
      </c>
      <c r="J19" s="41">
        <v>0</v>
      </c>
      <c r="K19" s="42">
        <v>16788</v>
      </c>
      <c r="L19" s="43" t="s">
        <v>32</v>
      </c>
      <c r="M19" s="44"/>
      <c r="N19" s="44"/>
      <c r="O19" s="44"/>
      <c r="P19" s="44"/>
      <c r="Q19" s="44"/>
      <c r="R19" s="44"/>
      <c r="S19" s="44"/>
      <c r="T19" s="44"/>
      <c r="U19" s="45">
        <f t="shared" si="0"/>
        <v>0</v>
      </c>
      <c r="V19" s="28">
        <f t="shared" si="1"/>
        <v>316454</v>
      </c>
    </row>
    <row r="20" spans="1:22" s="46" customFormat="1" x14ac:dyDescent="0.3">
      <c r="A20" s="37" t="s">
        <v>36</v>
      </c>
      <c r="B20" s="37" t="s">
        <v>59</v>
      </c>
      <c r="C20" s="38" t="s">
        <v>60</v>
      </c>
      <c r="D20" s="38">
        <v>2022</v>
      </c>
      <c r="E20" s="39" t="s">
        <v>31</v>
      </c>
      <c r="F20" s="40">
        <v>799672</v>
      </c>
      <c r="G20" s="41">
        <v>0</v>
      </c>
      <c r="H20" s="41">
        <v>114146</v>
      </c>
      <c r="I20" s="41">
        <v>0</v>
      </c>
      <c r="J20" s="41">
        <v>0</v>
      </c>
      <c r="K20" s="42">
        <v>47347</v>
      </c>
      <c r="L20" s="43" t="s">
        <v>32</v>
      </c>
      <c r="M20" s="44"/>
      <c r="N20" s="44"/>
      <c r="O20" s="44"/>
      <c r="P20" s="44"/>
      <c r="Q20" s="44"/>
      <c r="R20" s="44"/>
      <c r="S20" s="44"/>
      <c r="T20" s="44"/>
      <c r="U20" s="45">
        <f t="shared" si="0"/>
        <v>0</v>
      </c>
      <c r="V20" s="28">
        <f t="shared" si="1"/>
        <v>961165</v>
      </c>
    </row>
    <row r="21" spans="1:22" s="46" customFormat="1" x14ac:dyDescent="0.3">
      <c r="A21" s="37" t="s">
        <v>36</v>
      </c>
      <c r="B21" s="37" t="s">
        <v>61</v>
      </c>
      <c r="C21" s="38" t="s">
        <v>62</v>
      </c>
      <c r="D21" s="38">
        <v>2022</v>
      </c>
      <c r="E21" s="39" t="s">
        <v>48</v>
      </c>
      <c r="F21" s="40">
        <v>66000</v>
      </c>
      <c r="G21" s="41">
        <v>0</v>
      </c>
      <c r="H21" s="41">
        <v>149458</v>
      </c>
      <c r="I21" s="41">
        <v>92874</v>
      </c>
      <c r="J21" s="41">
        <v>0</v>
      </c>
      <c r="K21" s="42">
        <v>21583</v>
      </c>
      <c r="L21" s="43" t="s">
        <v>32</v>
      </c>
      <c r="M21" s="44"/>
      <c r="N21" s="44"/>
      <c r="O21" s="44"/>
      <c r="P21" s="44"/>
      <c r="Q21" s="44"/>
      <c r="R21" s="44"/>
      <c r="S21" s="44"/>
      <c r="T21" s="44"/>
      <c r="U21" s="45">
        <f t="shared" si="0"/>
        <v>0</v>
      </c>
      <c r="V21" s="28">
        <f t="shared" si="1"/>
        <v>329915</v>
      </c>
    </row>
    <row r="22" spans="1:22" s="46" customFormat="1" x14ac:dyDescent="0.3">
      <c r="A22" s="37" t="s">
        <v>35</v>
      </c>
      <c r="B22" s="37" t="s">
        <v>63</v>
      </c>
      <c r="C22" s="38" t="s">
        <v>64</v>
      </c>
      <c r="D22" s="38">
        <v>2022</v>
      </c>
      <c r="E22" s="39" t="s">
        <v>31</v>
      </c>
      <c r="F22" s="40">
        <v>0</v>
      </c>
      <c r="G22" s="41">
        <v>77712</v>
      </c>
      <c r="H22" s="41">
        <v>0</v>
      </c>
      <c r="I22" s="41">
        <v>0</v>
      </c>
      <c r="J22" s="41">
        <v>0</v>
      </c>
      <c r="K22" s="42">
        <v>4341</v>
      </c>
      <c r="L22" s="43" t="s">
        <v>83</v>
      </c>
      <c r="M22" s="44">
        <v>0</v>
      </c>
      <c r="N22" s="44">
        <v>0</v>
      </c>
      <c r="O22" s="44">
        <v>4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>
        <f t="shared" si="0"/>
        <v>4</v>
      </c>
      <c r="V22" s="28">
        <f t="shared" si="1"/>
        <v>82053</v>
      </c>
    </row>
    <row r="23" spans="1:22" s="46" customFormat="1" x14ac:dyDescent="0.3">
      <c r="A23" s="37" t="s">
        <v>35</v>
      </c>
      <c r="B23" s="37" t="s">
        <v>65</v>
      </c>
      <c r="C23" s="38" t="s">
        <v>66</v>
      </c>
      <c r="D23" s="38">
        <v>2022</v>
      </c>
      <c r="E23" s="39" t="s">
        <v>31</v>
      </c>
      <c r="F23" s="40">
        <v>0</v>
      </c>
      <c r="G23" s="41">
        <v>99792</v>
      </c>
      <c r="H23" s="41">
        <v>0</v>
      </c>
      <c r="I23" s="41">
        <v>0</v>
      </c>
      <c r="J23" s="41">
        <v>0</v>
      </c>
      <c r="K23" s="42">
        <v>5352</v>
      </c>
      <c r="L23" s="43" t="s">
        <v>83</v>
      </c>
      <c r="M23" s="44">
        <v>0</v>
      </c>
      <c r="N23" s="44">
        <v>6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5">
        <f t="shared" si="0"/>
        <v>6</v>
      </c>
      <c r="V23" s="28">
        <f t="shared" si="1"/>
        <v>105144</v>
      </c>
    </row>
    <row r="24" spans="1:22" s="46" customFormat="1" x14ac:dyDescent="0.3">
      <c r="A24" s="37" t="s">
        <v>36</v>
      </c>
      <c r="B24" s="37" t="s">
        <v>67</v>
      </c>
      <c r="C24" s="38" t="s">
        <v>68</v>
      </c>
      <c r="D24" s="38">
        <v>2022</v>
      </c>
      <c r="E24" s="39" t="s">
        <v>31</v>
      </c>
      <c r="F24" s="40">
        <v>150082</v>
      </c>
      <c r="G24" s="41">
        <v>0</v>
      </c>
      <c r="H24" s="41">
        <v>20675</v>
      </c>
      <c r="I24" s="41">
        <v>5825</v>
      </c>
      <c r="J24" s="41">
        <v>0</v>
      </c>
      <c r="K24" s="42">
        <v>9734</v>
      </c>
      <c r="L24" s="43" t="s">
        <v>32</v>
      </c>
      <c r="M24" s="44"/>
      <c r="N24" s="44"/>
      <c r="O24" s="44"/>
      <c r="P24" s="44"/>
      <c r="Q24" s="44"/>
      <c r="R24" s="44"/>
      <c r="S24" s="44"/>
      <c r="T24" s="44"/>
      <c r="U24" s="45">
        <f t="shared" si="0"/>
        <v>0</v>
      </c>
      <c r="V24" s="28">
        <f t="shared" si="1"/>
        <v>186316</v>
      </c>
    </row>
    <row r="25" spans="1:22" s="46" customFormat="1" x14ac:dyDescent="0.3">
      <c r="A25" s="37" t="s">
        <v>36</v>
      </c>
      <c r="B25" s="37" t="s">
        <v>69</v>
      </c>
      <c r="C25" s="38" t="s">
        <v>70</v>
      </c>
      <c r="D25" s="38">
        <v>2022</v>
      </c>
      <c r="E25" s="39" t="s">
        <v>31</v>
      </c>
      <c r="F25" s="40">
        <v>2282658</v>
      </c>
      <c r="G25" s="41">
        <v>0</v>
      </c>
      <c r="H25" s="41">
        <v>657248</v>
      </c>
      <c r="I25" s="41">
        <v>173517</v>
      </c>
      <c r="J25" s="41">
        <v>0</v>
      </c>
      <c r="K25" s="42">
        <v>176554</v>
      </c>
      <c r="L25" s="43" t="s">
        <v>32</v>
      </c>
      <c r="M25" s="44"/>
      <c r="N25" s="44"/>
      <c r="O25" s="44"/>
      <c r="P25" s="44"/>
      <c r="Q25" s="44"/>
      <c r="R25" s="44"/>
      <c r="S25" s="44"/>
      <c r="T25" s="44"/>
      <c r="U25" s="45">
        <f t="shared" si="0"/>
        <v>0</v>
      </c>
      <c r="V25" s="28">
        <f t="shared" si="1"/>
        <v>3289977</v>
      </c>
    </row>
    <row r="26" spans="1:22" s="46" customFormat="1" x14ac:dyDescent="0.3">
      <c r="A26" s="37" t="s">
        <v>36</v>
      </c>
      <c r="B26" s="37" t="s">
        <v>71</v>
      </c>
      <c r="C26" s="38" t="s">
        <v>72</v>
      </c>
      <c r="D26" s="38">
        <v>2022</v>
      </c>
      <c r="E26" s="39" t="s">
        <v>31</v>
      </c>
      <c r="F26" s="40">
        <v>0</v>
      </c>
      <c r="G26" s="41">
        <v>539508</v>
      </c>
      <c r="H26" s="41">
        <v>283405</v>
      </c>
      <c r="I26" s="41">
        <v>0</v>
      </c>
      <c r="J26" s="41">
        <v>0</v>
      </c>
      <c r="K26" s="42">
        <v>54208</v>
      </c>
      <c r="L26" s="43" t="s">
        <v>83</v>
      </c>
      <c r="M26" s="44">
        <v>1</v>
      </c>
      <c r="N26" s="44">
        <v>9</v>
      </c>
      <c r="O26" s="44">
        <v>6</v>
      </c>
      <c r="P26" s="44">
        <v>7</v>
      </c>
      <c r="Q26" s="44">
        <v>1</v>
      </c>
      <c r="R26" s="44">
        <v>2</v>
      </c>
      <c r="S26" s="44">
        <v>0</v>
      </c>
      <c r="T26" s="44">
        <v>0</v>
      </c>
      <c r="U26" s="45">
        <f t="shared" si="0"/>
        <v>26</v>
      </c>
      <c r="V26" s="28">
        <f t="shared" si="1"/>
        <v>877121</v>
      </c>
    </row>
    <row r="27" spans="1:22" s="46" customFormat="1" x14ac:dyDescent="0.3">
      <c r="A27" s="37" t="s">
        <v>36</v>
      </c>
      <c r="B27" s="37" t="s">
        <v>73</v>
      </c>
      <c r="C27" s="38" t="s">
        <v>74</v>
      </c>
      <c r="D27" s="38">
        <v>2022</v>
      </c>
      <c r="E27" s="39" t="s">
        <v>75</v>
      </c>
      <c r="F27" s="40">
        <v>0</v>
      </c>
      <c r="G27" s="41">
        <v>0</v>
      </c>
      <c r="H27" s="41">
        <v>439246</v>
      </c>
      <c r="I27" s="41">
        <v>0</v>
      </c>
      <c r="J27" s="41">
        <v>0</v>
      </c>
      <c r="K27" s="42">
        <v>19626</v>
      </c>
      <c r="L27" s="43" t="s">
        <v>32</v>
      </c>
      <c r="M27" s="44"/>
      <c r="N27" s="44"/>
      <c r="O27" s="44"/>
      <c r="P27" s="44"/>
      <c r="Q27" s="44"/>
      <c r="R27" s="44"/>
      <c r="S27" s="44"/>
      <c r="T27" s="44"/>
      <c r="U27" s="45">
        <f t="shared" si="0"/>
        <v>0</v>
      </c>
      <c r="V27" s="28">
        <f t="shared" si="1"/>
        <v>458872</v>
      </c>
    </row>
    <row r="28" spans="1:22" s="46" customFormat="1" x14ac:dyDescent="0.3">
      <c r="A28" s="37" t="s">
        <v>43</v>
      </c>
      <c r="B28" s="37" t="s">
        <v>76</v>
      </c>
      <c r="C28" s="38" t="s">
        <v>77</v>
      </c>
      <c r="D28" s="38">
        <v>2022</v>
      </c>
      <c r="E28" s="39" t="s">
        <v>31</v>
      </c>
      <c r="F28" s="40">
        <v>0</v>
      </c>
      <c r="G28" s="41">
        <v>545388</v>
      </c>
      <c r="H28" s="41">
        <v>356441</v>
      </c>
      <c r="I28" s="41">
        <v>0</v>
      </c>
      <c r="J28" s="41">
        <v>0</v>
      </c>
      <c r="K28" s="42">
        <v>55266</v>
      </c>
      <c r="L28" s="43" t="s">
        <v>83</v>
      </c>
      <c r="M28" s="44">
        <v>0</v>
      </c>
      <c r="N28" s="44">
        <v>0</v>
      </c>
      <c r="O28" s="44">
        <v>12</v>
      </c>
      <c r="P28" s="44">
        <v>7</v>
      </c>
      <c r="Q28" s="44">
        <v>5</v>
      </c>
      <c r="R28" s="44">
        <v>0</v>
      </c>
      <c r="S28" s="44">
        <v>0</v>
      </c>
      <c r="T28" s="44">
        <v>0</v>
      </c>
      <c r="U28" s="45">
        <f t="shared" si="0"/>
        <v>24</v>
      </c>
      <c r="V28" s="28">
        <f t="shared" si="1"/>
        <v>957095</v>
      </c>
    </row>
    <row r="29" spans="1:22" s="46" customFormat="1" x14ac:dyDescent="0.3">
      <c r="A29" s="37" t="s">
        <v>36</v>
      </c>
      <c r="B29" s="37" t="s">
        <v>78</v>
      </c>
      <c r="C29" s="38" t="s">
        <v>79</v>
      </c>
      <c r="D29" s="38">
        <v>2022</v>
      </c>
      <c r="E29" s="39" t="s">
        <v>80</v>
      </c>
      <c r="F29" s="40">
        <v>33624</v>
      </c>
      <c r="G29" s="41">
        <v>357504</v>
      </c>
      <c r="H29" s="41">
        <v>192332</v>
      </c>
      <c r="I29" s="41">
        <v>19611</v>
      </c>
      <c r="J29" s="41">
        <v>0</v>
      </c>
      <c r="K29" s="42">
        <v>39094</v>
      </c>
      <c r="L29" s="43" t="s">
        <v>83</v>
      </c>
      <c r="M29" s="44">
        <v>0</v>
      </c>
      <c r="N29" s="44">
        <v>0</v>
      </c>
      <c r="O29" s="44">
        <v>4</v>
      </c>
      <c r="P29" s="44">
        <v>12</v>
      </c>
      <c r="Q29" s="44">
        <v>0</v>
      </c>
      <c r="R29" s="44">
        <v>0</v>
      </c>
      <c r="S29" s="44">
        <v>0</v>
      </c>
      <c r="T29" s="44">
        <v>0</v>
      </c>
      <c r="U29" s="45">
        <f t="shared" si="0"/>
        <v>16</v>
      </c>
      <c r="V29" s="28">
        <f t="shared" si="1"/>
        <v>642165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</sheetData>
  <autoFilter ref="A8:V8" xr:uid="{C8131CB7-E9FE-4029-80E8-7868F0702845}"/>
  <conditionalFormatting sqref="V9:V39">
    <cfRule type="cellIs" dxfId="3" priority="4" operator="lessThan">
      <formula>0</formula>
    </cfRule>
  </conditionalFormatting>
  <conditionalFormatting sqref="V9:V39">
    <cfRule type="expression" dxfId="2" priority="3">
      <formula>#REF!&lt;0</formula>
    </cfRule>
  </conditionalFormatting>
  <conditionalFormatting sqref="D9:D39">
    <cfRule type="expression" dxfId="1" priority="1">
      <formula>OR($D9&gt;2022,AND($D9&lt;2022,$D9&lt;&gt;""))</formula>
    </cfRule>
  </conditionalFormatting>
  <conditionalFormatting sqref="C9:C39">
    <cfRule type="expression" dxfId="0" priority="5">
      <formula>(#REF!&gt;1)</formula>
    </cfRule>
  </conditionalFormatting>
  <dataValidations count="3">
    <dataValidation type="list" allowBlank="1" showInputMessage="1" showErrorMessage="1" sqref="L9:L39" xr:uid="{30631348-8AEB-44C2-B985-985926B8F48F}">
      <formula1>"N/A, FMR, Actual Rent"</formula1>
    </dataValidation>
    <dataValidation type="list" allowBlank="1" showInputMessage="1" showErrorMessage="1" sqref="E9:E39" xr:uid="{A340859A-D4DC-4A5D-BCCC-1693752CE165}">
      <formula1>"PH, TH, Joint TH &amp; PH-RRH, HMIS, SSO, TRA, PRA, SRA, S+C/SRO"</formula1>
    </dataValidation>
    <dataValidation allowBlank="1" showErrorMessage="1" sqref="A8:V8" xr:uid="{9BC0815A-26C4-4DEE-8773-C2E6CAA74A6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2021-03-06T21:41:39Z</dcterms:created>
  <dcterms:modified xsi:type="dcterms:W3CDTF">2021-05-20T14:01:13Z</dcterms:modified>
</cp:coreProperties>
</file>