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NY-600\"/>
    </mc:Choice>
  </mc:AlternateContent>
  <xr:revisionPtr revIDLastSave="0" documentId="13_ncr:1_{5A539EC8-3124-45B5-A8A1-EB6C4B6DB88E}" xr6:coauthVersionLast="46" xr6:coauthVersionMax="46" xr10:uidLastSave="{00000000-0000-0000-0000-000000000000}"/>
  <bookViews>
    <workbookView xWindow="-108" yWindow="-108" windowWidth="27288" windowHeight="17664" xr2:uid="{F9608670-F05A-4D0F-9A7F-211F3D88C28C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2" i="1" l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<sst xmlns="http://schemas.openxmlformats.org/spreadsheetml/2006/main" count="104" uniqueCount="72">
  <si>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</si>
  <si>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</si>
  <si>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</si>
  <si>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</si>
  <si>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</si>
  <si>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</si>
  <si>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</si>
  <si>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</si>
  <si>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</si>
  <si>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</si>
  <si>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</si>
  <si>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</si>
  <si>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</si>
  <si>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</si>
  <si>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</si>
  <si>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</si>
  <si>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</si>
  <si>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</si>
  <si>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</si>
  <si>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</si>
  <si>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</si>
  <si>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</si>
  <si>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</si>
  <si>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</si>
  <si>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</si>
  <si>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</si>
  <si>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</si>
  <si>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</si>
  <si>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NY-602</t>
  </si>
  <si>
    <t>Mental Health Association in Orange County, Inc.</t>
  </si>
  <si>
    <t>2019 Renewal MHA NY0437 Enhanced MH/DD</t>
  </si>
  <si>
    <t>NY0437L2T022013</t>
  </si>
  <si>
    <t>PH</t>
  </si>
  <si>
    <t/>
  </si>
  <si>
    <t>New York</t>
  </si>
  <si>
    <t>Newburgh, Middletown/Orange County CoC</t>
  </si>
  <si>
    <t>HONOR-ehg</t>
  </si>
  <si>
    <t>Home To Stay FY 2019</t>
  </si>
  <si>
    <t>NY0439L2T022013</t>
  </si>
  <si>
    <t>MHA HDH FY 2019</t>
  </si>
  <si>
    <t>NY0440L2T022013</t>
  </si>
  <si>
    <t>CARES of NY, Inc.</t>
  </si>
  <si>
    <t>Orange CoC HMIS (2019)</t>
  </si>
  <si>
    <t>NY0441L2T022013</t>
  </si>
  <si>
    <t xml:space="preserve">Regional Economic Community Action Program, Inc. </t>
  </si>
  <si>
    <t>NY-602 REN Regional Economic Community Action Program</t>
  </si>
  <si>
    <t>NY0445L2T022013</t>
  </si>
  <si>
    <t>Safe Harbors of the Hudson, Inc.</t>
  </si>
  <si>
    <t>Safe Harbors Cornerstone Residence</t>
  </si>
  <si>
    <t>NY0446L2T022013</t>
  </si>
  <si>
    <t>2019 Renewal MHA NY0448 Individuals</t>
  </si>
  <si>
    <t>NY0448L2T022013</t>
  </si>
  <si>
    <t>Emergency Housing Group, Inc.</t>
  </si>
  <si>
    <t>Stephen Saunders Residence</t>
  </si>
  <si>
    <t>NY0449L2T022013</t>
  </si>
  <si>
    <t>Family Supportive Housing FY 2019</t>
  </si>
  <si>
    <t>NY0450L2T022013</t>
  </si>
  <si>
    <t>2019 Renewal RECAP NY 811 Veterans</t>
  </si>
  <si>
    <t>NY0811L2T022010</t>
  </si>
  <si>
    <t>Permanent Housing Bonus Money</t>
  </si>
  <si>
    <t>NY0856L2T022008</t>
  </si>
  <si>
    <t>HONOR ehg (PSH) Bonus</t>
  </si>
  <si>
    <t>NY0986L2T022006</t>
  </si>
  <si>
    <t>HONOR Housing First III</t>
  </si>
  <si>
    <t>NY1119L2T022004</t>
  </si>
  <si>
    <t>Newburgh Interfaith Emergency Housing Inc.</t>
  </si>
  <si>
    <t>Project LIFE Rapid Rehousing Program</t>
  </si>
  <si>
    <t>NY1170L2T022003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</si>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</sst>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164" fontId="4" fillId="0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4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" fontId="2" fillId="0" borderId="2" xfId="0" applyNumberFormat="1" applyFont="1" applyFill="1" applyBorder="1" applyAlignment="1">
      <alignment horizontal="center" vertical="center"/>
    </xf>
    <xf numFmtId="0" fontId="0" fillId="0" borderId="0" xfId="0" applyFill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42FF5-A781-4A12-B72D-15D314AFA4F0}">
  <sheetPr codeName="Sheet273">
    <pageSetUpPr fitToPage="1"/>
  </sheetPr>
  <dimension ref="A1:V3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68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69</v>
      </c>
      <c r="B5" s="34">
        <f ca="1">SUM(OFFSET(V8,1,0,500,1))</f>
        <v>2866716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s="46" customFormat="1" x14ac:dyDescent="0.3">
      <c r="A9" s="37" t="s">
        <v>29</v>
      </c>
      <c r="B9" s="37" t="s">
        <v>30</v>
      </c>
      <c r="C9" s="38" t="s">
        <v>31</v>
      </c>
      <c r="D9" s="38">
        <v>2022</v>
      </c>
      <c r="E9" s="39" t="s">
        <v>32</v>
      </c>
      <c r="F9" s="40">
        <v>0</v>
      </c>
      <c r="G9" s="41">
        <v>83520</v>
      </c>
      <c r="H9" s="41">
        <v>0</v>
      </c>
      <c r="I9" s="41">
        <v>0</v>
      </c>
      <c r="J9" s="41">
        <v>0</v>
      </c>
      <c r="K9" s="42">
        <v>0</v>
      </c>
      <c r="L9" s="43" t="s">
        <v>70</v>
      </c>
      <c r="M9" s="44">
        <v>0</v>
      </c>
      <c r="N9" s="44">
        <v>0</v>
      </c>
      <c r="O9" s="44">
        <v>6</v>
      </c>
      <c r="P9" s="44">
        <v>0</v>
      </c>
      <c r="Q9" s="44">
        <v>0</v>
      </c>
      <c r="R9" s="44">
        <v>0</v>
      </c>
      <c r="S9" s="44">
        <v>0</v>
      </c>
      <c r="T9" s="44">
        <v>0</v>
      </c>
      <c r="U9" s="45">
        <f t="shared" ref="U9:U32" si="0">SUM(M9:T9)</f>
        <v>6</v>
      </c>
      <c r="V9" s="28">
        <f t="shared" ref="V9:V32" si="1">SUM(F9:K9)</f>
        <v>83520</v>
      </c>
    </row>
    <row r="10" spans="1:22" s="46" customFormat="1" x14ac:dyDescent="0.3">
      <c r="A10" s="37" t="s">
        <v>29</v>
      </c>
      <c r="B10" s="37" t="s">
        <v>37</v>
      </c>
      <c r="C10" s="38" t="s">
        <v>38</v>
      </c>
      <c r="D10" s="38">
        <v>2022</v>
      </c>
      <c r="E10" s="39" t="s">
        <v>32</v>
      </c>
      <c r="F10" s="40">
        <v>120383</v>
      </c>
      <c r="G10" s="41">
        <v>0</v>
      </c>
      <c r="H10" s="41">
        <v>132883</v>
      </c>
      <c r="I10" s="41">
        <v>16259</v>
      </c>
      <c r="J10" s="41">
        <v>0</v>
      </c>
      <c r="K10" s="42">
        <v>10642</v>
      </c>
      <c r="L10" s="43" t="s">
        <v>33</v>
      </c>
      <c r="M10" s="44"/>
      <c r="N10" s="44"/>
      <c r="O10" s="44"/>
      <c r="P10" s="44"/>
      <c r="Q10" s="44"/>
      <c r="R10" s="44"/>
      <c r="S10" s="44"/>
      <c r="T10" s="44"/>
      <c r="U10" s="45">
        <f t="shared" si="0"/>
        <v>0</v>
      </c>
      <c r="V10" s="28">
        <f t="shared" si="1"/>
        <v>280167</v>
      </c>
    </row>
    <row r="11" spans="1:22" s="46" customFormat="1" x14ac:dyDescent="0.3">
      <c r="A11" s="37" t="s">
        <v>29</v>
      </c>
      <c r="B11" s="37" t="s">
        <v>39</v>
      </c>
      <c r="C11" s="38" t="s">
        <v>40</v>
      </c>
      <c r="D11" s="38">
        <v>2022</v>
      </c>
      <c r="E11" s="39" t="s">
        <v>32</v>
      </c>
      <c r="F11" s="40">
        <v>0</v>
      </c>
      <c r="G11" s="41">
        <v>124872</v>
      </c>
      <c r="H11" s="41">
        <v>0</v>
      </c>
      <c r="I11" s="41">
        <v>0</v>
      </c>
      <c r="J11" s="41">
        <v>0</v>
      </c>
      <c r="K11" s="42">
        <v>6896</v>
      </c>
      <c r="L11" s="43" t="s">
        <v>70</v>
      </c>
      <c r="M11" s="44">
        <v>0</v>
      </c>
      <c r="N11" s="44">
        <v>0</v>
      </c>
      <c r="O11" s="44">
        <v>0</v>
      </c>
      <c r="P11" s="44">
        <v>2</v>
      </c>
      <c r="Q11" s="44">
        <v>4</v>
      </c>
      <c r="R11" s="44">
        <v>0</v>
      </c>
      <c r="S11" s="44">
        <v>0</v>
      </c>
      <c r="T11" s="44">
        <v>0</v>
      </c>
      <c r="U11" s="45">
        <f t="shared" si="0"/>
        <v>6</v>
      </c>
      <c r="V11" s="28">
        <f t="shared" si="1"/>
        <v>131768</v>
      </c>
    </row>
    <row r="12" spans="1:22" s="46" customFormat="1" x14ac:dyDescent="0.3">
      <c r="A12" s="37" t="s">
        <v>41</v>
      </c>
      <c r="B12" s="37" t="s">
        <v>42</v>
      </c>
      <c r="C12" s="38" t="s">
        <v>43</v>
      </c>
      <c r="D12" s="38">
        <v>2022</v>
      </c>
      <c r="E12" s="39" t="s">
        <v>15</v>
      </c>
      <c r="F12" s="40">
        <v>0</v>
      </c>
      <c r="G12" s="41">
        <v>0</v>
      </c>
      <c r="H12" s="41">
        <v>0</v>
      </c>
      <c r="I12" s="41">
        <v>0</v>
      </c>
      <c r="J12" s="41">
        <v>59887</v>
      </c>
      <c r="K12" s="42">
        <v>5922</v>
      </c>
      <c r="L12" s="43" t="s">
        <v>33</v>
      </c>
      <c r="M12" s="44"/>
      <c r="N12" s="44"/>
      <c r="O12" s="44"/>
      <c r="P12" s="44"/>
      <c r="Q12" s="44"/>
      <c r="R12" s="44"/>
      <c r="S12" s="44"/>
      <c r="T12" s="44"/>
      <c r="U12" s="45">
        <f t="shared" si="0"/>
        <v>0</v>
      </c>
      <c r="V12" s="28">
        <f t="shared" si="1"/>
        <v>65809</v>
      </c>
    </row>
    <row r="13" spans="1:22" s="46" customFormat="1" x14ac:dyDescent="0.3">
      <c r="A13" s="37" t="s">
        <v>44</v>
      </c>
      <c r="B13" s="37" t="s">
        <v>45</v>
      </c>
      <c r="C13" s="38" t="s">
        <v>46</v>
      </c>
      <c r="D13" s="38">
        <v>2022</v>
      </c>
      <c r="E13" s="39" t="s">
        <v>32</v>
      </c>
      <c r="F13" s="40">
        <v>0</v>
      </c>
      <c r="G13" s="41">
        <v>665172</v>
      </c>
      <c r="H13" s="41">
        <v>0</v>
      </c>
      <c r="I13" s="41">
        <v>0</v>
      </c>
      <c r="J13" s="41">
        <v>0</v>
      </c>
      <c r="K13" s="42">
        <v>36652</v>
      </c>
      <c r="L13" s="43" t="s">
        <v>70</v>
      </c>
      <c r="M13" s="44">
        <v>0</v>
      </c>
      <c r="N13" s="44">
        <v>11</v>
      </c>
      <c r="O13" s="44">
        <v>2</v>
      </c>
      <c r="P13" s="44">
        <v>15</v>
      </c>
      <c r="Q13" s="44">
        <v>8</v>
      </c>
      <c r="R13" s="44">
        <v>2</v>
      </c>
      <c r="S13" s="44">
        <v>0</v>
      </c>
      <c r="T13" s="44">
        <v>0</v>
      </c>
      <c r="U13" s="45">
        <f t="shared" si="0"/>
        <v>38</v>
      </c>
      <c r="V13" s="28">
        <f t="shared" si="1"/>
        <v>701824</v>
      </c>
    </row>
    <row r="14" spans="1:22" s="46" customFormat="1" x14ac:dyDescent="0.3">
      <c r="A14" s="37" t="s">
        <v>47</v>
      </c>
      <c r="B14" s="37" t="s">
        <v>48</v>
      </c>
      <c r="C14" s="38" t="s">
        <v>49</v>
      </c>
      <c r="D14" s="38">
        <v>2022</v>
      </c>
      <c r="E14" s="39" t="s">
        <v>32</v>
      </c>
      <c r="F14" s="40">
        <v>0</v>
      </c>
      <c r="G14" s="41">
        <v>0</v>
      </c>
      <c r="H14" s="41">
        <v>50000</v>
      </c>
      <c r="I14" s="41">
        <v>131484</v>
      </c>
      <c r="J14" s="41">
        <v>0</v>
      </c>
      <c r="K14" s="42">
        <v>7500</v>
      </c>
      <c r="L14" s="43" t="s">
        <v>33</v>
      </c>
      <c r="M14" s="44"/>
      <c r="N14" s="44"/>
      <c r="O14" s="44"/>
      <c r="P14" s="44"/>
      <c r="Q14" s="44"/>
      <c r="R14" s="44"/>
      <c r="S14" s="44"/>
      <c r="T14" s="44"/>
      <c r="U14" s="45">
        <f t="shared" si="0"/>
        <v>0</v>
      </c>
      <c r="V14" s="28">
        <f t="shared" si="1"/>
        <v>188984</v>
      </c>
    </row>
    <row r="15" spans="1:22" s="46" customFormat="1" x14ac:dyDescent="0.3">
      <c r="A15" s="37" t="s">
        <v>29</v>
      </c>
      <c r="B15" s="37" t="s">
        <v>50</v>
      </c>
      <c r="C15" s="38" t="s">
        <v>51</v>
      </c>
      <c r="D15" s="38">
        <v>2022</v>
      </c>
      <c r="E15" s="39" t="s">
        <v>32</v>
      </c>
      <c r="F15" s="40">
        <v>0</v>
      </c>
      <c r="G15" s="41">
        <v>83520</v>
      </c>
      <c r="H15" s="41">
        <v>0</v>
      </c>
      <c r="I15" s="41">
        <v>0</v>
      </c>
      <c r="J15" s="41">
        <v>0</v>
      </c>
      <c r="K15" s="42">
        <v>0</v>
      </c>
      <c r="L15" s="43" t="s">
        <v>70</v>
      </c>
      <c r="M15" s="44">
        <v>0</v>
      </c>
      <c r="N15" s="44">
        <v>0</v>
      </c>
      <c r="O15" s="44">
        <v>6</v>
      </c>
      <c r="P15" s="44">
        <v>0</v>
      </c>
      <c r="Q15" s="44">
        <v>0</v>
      </c>
      <c r="R15" s="44">
        <v>0</v>
      </c>
      <c r="S15" s="44">
        <v>0</v>
      </c>
      <c r="T15" s="44">
        <v>0</v>
      </c>
      <c r="U15" s="45">
        <f t="shared" si="0"/>
        <v>6</v>
      </c>
      <c r="V15" s="28">
        <f t="shared" si="1"/>
        <v>83520</v>
      </c>
    </row>
    <row r="16" spans="1:22" s="46" customFormat="1" x14ac:dyDescent="0.3">
      <c r="A16" s="37" t="s">
        <v>52</v>
      </c>
      <c r="B16" s="37" t="s">
        <v>53</v>
      </c>
      <c r="C16" s="38" t="s">
        <v>54</v>
      </c>
      <c r="D16" s="38">
        <v>2022</v>
      </c>
      <c r="E16" s="39" t="s">
        <v>32</v>
      </c>
      <c r="F16" s="40">
        <v>0</v>
      </c>
      <c r="G16" s="41">
        <v>0</v>
      </c>
      <c r="H16" s="41">
        <v>53627</v>
      </c>
      <c r="I16" s="41">
        <v>38072</v>
      </c>
      <c r="J16" s="41">
        <v>0</v>
      </c>
      <c r="K16" s="42">
        <v>3566</v>
      </c>
      <c r="L16" s="43" t="s">
        <v>33</v>
      </c>
      <c r="M16" s="44"/>
      <c r="N16" s="44"/>
      <c r="O16" s="44"/>
      <c r="P16" s="44"/>
      <c r="Q16" s="44"/>
      <c r="R16" s="44"/>
      <c r="S16" s="44"/>
      <c r="T16" s="44"/>
      <c r="U16" s="45">
        <f t="shared" si="0"/>
        <v>0</v>
      </c>
      <c r="V16" s="28">
        <f t="shared" si="1"/>
        <v>95265</v>
      </c>
    </row>
    <row r="17" spans="1:22" s="46" customFormat="1" x14ac:dyDescent="0.3">
      <c r="A17" s="37" t="s">
        <v>29</v>
      </c>
      <c r="B17" s="37" t="s">
        <v>55</v>
      </c>
      <c r="C17" s="38" t="s">
        <v>56</v>
      </c>
      <c r="D17" s="38">
        <v>2022</v>
      </c>
      <c r="E17" s="39" t="s">
        <v>32</v>
      </c>
      <c r="F17" s="40">
        <v>118553</v>
      </c>
      <c r="G17" s="41">
        <v>0</v>
      </c>
      <c r="H17" s="41">
        <v>36200</v>
      </c>
      <c r="I17" s="41">
        <v>6679</v>
      </c>
      <c r="J17" s="41">
        <v>0</v>
      </c>
      <c r="K17" s="42">
        <v>0</v>
      </c>
      <c r="L17" s="43" t="s">
        <v>33</v>
      </c>
      <c r="M17" s="44"/>
      <c r="N17" s="44"/>
      <c r="O17" s="44"/>
      <c r="P17" s="44"/>
      <c r="Q17" s="44"/>
      <c r="R17" s="44"/>
      <c r="S17" s="44"/>
      <c r="T17" s="44"/>
      <c r="U17" s="45">
        <f t="shared" si="0"/>
        <v>0</v>
      </c>
      <c r="V17" s="28">
        <f t="shared" si="1"/>
        <v>161432</v>
      </c>
    </row>
    <row r="18" spans="1:22" s="46" customFormat="1" x14ac:dyDescent="0.3">
      <c r="A18" s="37" t="s">
        <v>44</v>
      </c>
      <c r="B18" s="37" t="s">
        <v>57</v>
      </c>
      <c r="C18" s="38" t="s">
        <v>58</v>
      </c>
      <c r="D18" s="38">
        <v>2022</v>
      </c>
      <c r="E18" s="39" t="s">
        <v>32</v>
      </c>
      <c r="F18" s="40">
        <v>0</v>
      </c>
      <c r="G18" s="41">
        <v>226692</v>
      </c>
      <c r="H18" s="41">
        <v>0</v>
      </c>
      <c r="I18" s="41">
        <v>0</v>
      </c>
      <c r="J18" s="41">
        <v>0</v>
      </c>
      <c r="K18" s="42">
        <v>14639</v>
      </c>
      <c r="L18" s="43" t="s">
        <v>71</v>
      </c>
      <c r="M18" s="44">
        <v>3</v>
      </c>
      <c r="N18" s="44">
        <v>0</v>
      </c>
      <c r="O18" s="44">
        <v>8</v>
      </c>
      <c r="P18" s="44">
        <v>5</v>
      </c>
      <c r="Q18" s="44">
        <v>0</v>
      </c>
      <c r="R18" s="44">
        <v>0</v>
      </c>
      <c r="S18" s="44">
        <v>0</v>
      </c>
      <c r="T18" s="44">
        <v>0</v>
      </c>
      <c r="U18" s="45">
        <f t="shared" si="0"/>
        <v>16</v>
      </c>
      <c r="V18" s="28">
        <f t="shared" si="1"/>
        <v>241331</v>
      </c>
    </row>
    <row r="19" spans="1:22" s="46" customFormat="1" x14ac:dyDescent="0.3">
      <c r="A19" s="37" t="s">
        <v>52</v>
      </c>
      <c r="B19" s="37" t="s">
        <v>59</v>
      </c>
      <c r="C19" s="38" t="s">
        <v>60</v>
      </c>
      <c r="D19" s="38">
        <v>2022</v>
      </c>
      <c r="E19" s="39" t="s">
        <v>32</v>
      </c>
      <c r="F19" s="40">
        <v>70383</v>
      </c>
      <c r="G19" s="41">
        <v>0</v>
      </c>
      <c r="H19" s="41">
        <v>0</v>
      </c>
      <c r="I19" s="41">
        <v>3676</v>
      </c>
      <c r="J19" s="41">
        <v>0</v>
      </c>
      <c r="K19" s="42">
        <v>2864</v>
      </c>
      <c r="L19" s="43" t="s">
        <v>33</v>
      </c>
      <c r="M19" s="44"/>
      <c r="N19" s="44"/>
      <c r="O19" s="44"/>
      <c r="P19" s="44"/>
      <c r="Q19" s="44"/>
      <c r="R19" s="44"/>
      <c r="S19" s="44"/>
      <c r="T19" s="44"/>
      <c r="U19" s="45">
        <f t="shared" si="0"/>
        <v>0</v>
      </c>
      <c r="V19" s="28">
        <f t="shared" si="1"/>
        <v>76923</v>
      </c>
    </row>
    <row r="20" spans="1:22" s="46" customFormat="1" x14ac:dyDescent="0.3">
      <c r="A20" s="37" t="s">
        <v>52</v>
      </c>
      <c r="B20" s="37" t="s">
        <v>61</v>
      </c>
      <c r="C20" s="38" t="s">
        <v>62</v>
      </c>
      <c r="D20" s="38">
        <v>2022</v>
      </c>
      <c r="E20" s="39" t="s">
        <v>32</v>
      </c>
      <c r="F20" s="40">
        <v>301729</v>
      </c>
      <c r="G20" s="41">
        <v>0</v>
      </c>
      <c r="H20" s="41">
        <v>55474</v>
      </c>
      <c r="I20" s="41">
        <v>42480</v>
      </c>
      <c r="J20" s="41">
        <v>0</v>
      </c>
      <c r="K20" s="42">
        <v>23322</v>
      </c>
      <c r="L20" s="43" t="s">
        <v>33</v>
      </c>
      <c r="M20" s="44"/>
      <c r="N20" s="44"/>
      <c r="O20" s="44"/>
      <c r="P20" s="44"/>
      <c r="Q20" s="44"/>
      <c r="R20" s="44"/>
      <c r="S20" s="44"/>
      <c r="T20" s="44"/>
      <c r="U20" s="45">
        <f t="shared" si="0"/>
        <v>0</v>
      </c>
      <c r="V20" s="28">
        <f t="shared" si="1"/>
        <v>423005</v>
      </c>
    </row>
    <row r="21" spans="1:22" s="46" customFormat="1" x14ac:dyDescent="0.3">
      <c r="A21" s="37" t="s">
        <v>52</v>
      </c>
      <c r="B21" s="37" t="s">
        <v>63</v>
      </c>
      <c r="C21" s="38" t="s">
        <v>64</v>
      </c>
      <c r="D21" s="38">
        <v>2022</v>
      </c>
      <c r="E21" s="39" t="s">
        <v>32</v>
      </c>
      <c r="F21" s="40">
        <v>93287</v>
      </c>
      <c r="G21" s="41">
        <v>0</v>
      </c>
      <c r="H21" s="41">
        <v>36400</v>
      </c>
      <c r="I21" s="41">
        <v>12017</v>
      </c>
      <c r="J21" s="41">
        <v>0</v>
      </c>
      <c r="K21" s="42">
        <v>8440</v>
      </c>
      <c r="L21" s="43" t="s">
        <v>33</v>
      </c>
      <c r="M21" s="44"/>
      <c r="N21" s="44"/>
      <c r="O21" s="44"/>
      <c r="P21" s="44"/>
      <c r="Q21" s="44"/>
      <c r="R21" s="44"/>
      <c r="S21" s="44"/>
      <c r="T21" s="44"/>
      <c r="U21" s="45">
        <f t="shared" si="0"/>
        <v>0</v>
      </c>
      <c r="V21" s="28">
        <f t="shared" si="1"/>
        <v>150144</v>
      </c>
    </row>
    <row r="22" spans="1:22" s="46" customFormat="1" x14ac:dyDescent="0.3">
      <c r="A22" s="37" t="s">
        <v>65</v>
      </c>
      <c r="B22" s="37" t="s">
        <v>66</v>
      </c>
      <c r="C22" s="38" t="s">
        <v>67</v>
      </c>
      <c r="D22" s="38">
        <v>2022</v>
      </c>
      <c r="E22" s="39" t="s">
        <v>32</v>
      </c>
      <c r="F22" s="40">
        <v>0</v>
      </c>
      <c r="G22" s="41">
        <v>139404</v>
      </c>
      <c r="H22" s="41">
        <v>31852</v>
      </c>
      <c r="I22" s="41">
        <v>0</v>
      </c>
      <c r="J22" s="41">
        <v>0</v>
      </c>
      <c r="K22" s="42">
        <v>11768</v>
      </c>
      <c r="L22" s="43" t="s">
        <v>70</v>
      </c>
      <c r="M22" s="44">
        <v>2</v>
      </c>
      <c r="N22" s="44">
        <v>3</v>
      </c>
      <c r="O22" s="44">
        <v>2</v>
      </c>
      <c r="P22" s="44">
        <v>3</v>
      </c>
      <c r="Q22" s="44">
        <v>0</v>
      </c>
      <c r="R22" s="44">
        <v>0</v>
      </c>
      <c r="S22" s="44">
        <v>0</v>
      </c>
      <c r="T22" s="44">
        <v>0</v>
      </c>
      <c r="U22" s="45">
        <f t="shared" si="0"/>
        <v>10</v>
      </c>
      <c r="V22" s="28">
        <f t="shared" si="1"/>
        <v>183024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</sheetData>
  <autoFilter ref="A8:V8" xr:uid="{592238AB-21A7-494F-AEA2-0548B2E90702}"/>
  <conditionalFormatting sqref="V9:V32">
    <cfRule type="cellIs" dxfId="3" priority="4" operator="lessThan">
      <formula>0</formula>
    </cfRule>
  </conditionalFormatting>
  <conditionalFormatting sqref="V9:V32">
    <cfRule type="expression" dxfId="2" priority="3">
      <formula>#REF!&lt;0</formula>
    </cfRule>
  </conditionalFormatting>
  <conditionalFormatting sqref="D9:D32">
    <cfRule type="expression" dxfId="1" priority="1">
      <formula>OR($D9&gt;2022,AND($D9&lt;2022,$D9&lt;&gt;""))</formula>
    </cfRule>
  </conditionalFormatting>
  <conditionalFormatting sqref="C9:C32">
    <cfRule type="expression" dxfId="0" priority="5">
      <formula>(#REF!&gt;1)</formula>
    </cfRule>
  </conditionalFormatting>
  <dataValidations count="3">
    <dataValidation type="list" allowBlank="1" showInputMessage="1" showErrorMessage="1" sqref="L9:L32" xr:uid="{7B479B59-38F4-46E7-9647-D4BC39588B6B}">
      <formula1>"N/A, FMR, Actual Rent"</formula1>
    </dataValidation>
    <dataValidation type="list" allowBlank="1" showInputMessage="1" showErrorMessage="1" sqref="E9:E32" xr:uid="{41BA5011-8852-4D54-B5DF-6715218C5DF0}">
      <formula1>"PH, TH, Joint TH &amp; PH-RRH, HMIS, SSO, TRA, PRA, SRA, S+C/SRO"</formula1>
    </dataValidation>
    <dataValidation allowBlank="1" showErrorMessage="1" sqref="A8:V8" xr:uid="{37331FBE-57F7-42A6-8534-52501597D43A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2021-03-06T21:41:40Z</dcterms:created>
  <dcterms:modified xsi:type="dcterms:W3CDTF">2021-05-20T14:01:12Z</dcterms:modified>
</cp:coreProperties>
</file>