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NY-600\"/>
    </mc:Choice>
  </mc:AlternateContent>
  <xr:revisionPtr revIDLastSave="0" documentId="13_ncr:1_{A7F4C69C-4D5A-49C9-AA85-2BF15486AA9A}" xr6:coauthVersionLast="46" xr6:coauthVersionMax="46" xr10:uidLastSave="{00000000-0000-0000-0000-000000000000}"/>
  <bookViews>
    <workbookView xWindow="-108" yWindow="-108" windowWidth="27288" windowHeight="17664" xr2:uid="{2CF746A9-7BD3-4BDB-934C-2DC0CDBA1F37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1" i="1" l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<sst xmlns="http://schemas.openxmlformats.org/spreadsheetml/2006/main" count="99" uniqueCount="69">
  <si>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</si>
  <si>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</si>
  <si>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</si>
  <si>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</si>
  <si>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</si>
  <si>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</si>
  <si>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</si>
  <si>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</si>
  <si>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</si>
  <si>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</si>
  <si>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</si>
  <si>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</si>
  <si>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</si>
  <si>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</si>
  <si>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</si>
  <si>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</si>
  <si>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</si>
  <si>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</si>
  <si>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</si>
  <si>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</si>
  <si>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</si>
  <si>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</si>
  <si>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</si>
  <si>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</si>
  <si>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</si>
  <si>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</si>
  <si>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</si>
  <si>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</si>
  <si>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NY-601</t>
  </si>
  <si>
    <t>CARES of NY, Inc.</t>
  </si>
  <si>
    <t>Dutchess County Portion of the Capital Region HMIS (2019)</t>
  </si>
  <si>
    <t>NY0426L2T012013</t>
  </si>
  <si>
    <t/>
  </si>
  <si>
    <t>New York</t>
  </si>
  <si>
    <t>Poughkeepsie/Dutchess County CoC</t>
  </si>
  <si>
    <t>County of Dutchess</t>
  </si>
  <si>
    <t>Gateway Community Industries, Inc.</t>
  </si>
  <si>
    <t>DC MICA FY2019 Renewal</t>
  </si>
  <si>
    <t>NY0427L2T012013</t>
  </si>
  <si>
    <t>PH</t>
  </si>
  <si>
    <t>Hudson River Housing, Inc.</t>
  </si>
  <si>
    <t>HRH Hillcrest House</t>
  </si>
  <si>
    <t>NY0428L2T012013</t>
  </si>
  <si>
    <t>TH</t>
  </si>
  <si>
    <t>HRH Home Base I</t>
  </si>
  <si>
    <t>NY0429L2T012013</t>
  </si>
  <si>
    <t>HRH Shelter Plus Care</t>
  </si>
  <si>
    <t>NY0431L2T012013</t>
  </si>
  <si>
    <t>MARC Shelter Plus Care</t>
  </si>
  <si>
    <t>NY0432L2T012013</t>
  </si>
  <si>
    <t>HRH River Haven Transitional Living</t>
  </si>
  <si>
    <t>NY0435L2T012013</t>
  </si>
  <si>
    <t>RSS MICA Shelter Plus Care</t>
  </si>
  <si>
    <t>NY0436L2T012013</t>
  </si>
  <si>
    <t>HRH COACH</t>
  </si>
  <si>
    <t>NY0612L2T012012</t>
  </si>
  <si>
    <t>Projects to Empower and Organize the Psychiatrically Labeled</t>
  </si>
  <si>
    <t>People Home  Project FY19</t>
  </si>
  <si>
    <t>NY0615L2T012012</t>
  </si>
  <si>
    <t>HRH Noxon Street Housing</t>
  </si>
  <si>
    <t>NY0678L2T012009</t>
  </si>
  <si>
    <t>DC VA FY2019 Renewal</t>
  </si>
  <si>
    <t>NY0788L2T012009</t>
  </si>
  <si>
    <t>HRH Garden Street Housing</t>
  </si>
  <si>
    <t>NY0855L2T012007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</si>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</sst>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164" fontId="4" fillId="0" borderId="4" xfId="0" applyNumberFormat="1" applyFont="1" applyFill="1" applyBorder="1" applyAlignment="1" applyProtection="1">
      <alignment horizontal="center" vertical="center"/>
      <protection locked="0"/>
    </xf>
    <xf numFmtId="164" fontId="4" fillId="0" borderId="1" xfId="0" applyNumberFormat="1" applyFont="1" applyFill="1" applyBorder="1" applyAlignment="1" applyProtection="1">
      <alignment horizontal="center" vertical="center"/>
      <protection locked="0"/>
    </xf>
    <xf numFmtId="164" fontId="4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" fontId="2" fillId="0" borderId="2" xfId="0" applyNumberFormat="1" applyFont="1" applyFill="1" applyBorder="1" applyAlignment="1">
      <alignment horizontal="center" vertical="center"/>
    </xf>
    <xf numFmtId="0" fontId="0" fillId="0" borderId="0" xfId="0" applyFill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2D54F-601C-4BE9-B5EB-509E4EC7AECF}">
  <sheetPr codeName="Sheet272">
    <pageSetUpPr fitToPage="1"/>
  </sheetPr>
  <dimension ref="A1:V3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33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34</v>
      </c>
      <c r="C3" s="31"/>
      <c r="D3" s="31"/>
      <c r="E3" s="31"/>
      <c r="F3" s="31"/>
      <c r="G3" s="32"/>
    </row>
    <row r="4" spans="1:22" ht="14.4" customHeight="1" x14ac:dyDescent="0.3">
      <c r="A4" s="33" t="s">
        <v>65</v>
      </c>
      <c r="B4" s="30" t="s">
        <v>35</v>
      </c>
      <c r="C4" s="31"/>
      <c r="D4" s="31"/>
      <c r="E4" s="31"/>
      <c r="F4" s="31"/>
      <c r="G4" s="32"/>
    </row>
    <row r="5" spans="1:22" ht="14.4" customHeight="1" x14ac:dyDescent="0.3">
      <c r="A5" s="33" t="s">
        <v>66</v>
      </c>
      <c r="B5" s="34">
        <f ca="1">SUM(OFFSET(V8,1,0,500,1))</f>
        <v>1399901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s="46" customFormat="1" x14ac:dyDescent="0.3">
      <c r="A9" s="37" t="s">
        <v>29</v>
      </c>
      <c r="B9" s="37" t="s">
        <v>30</v>
      </c>
      <c r="C9" s="38" t="s">
        <v>31</v>
      </c>
      <c r="D9" s="38">
        <v>2022</v>
      </c>
      <c r="E9" s="39" t="s">
        <v>15</v>
      </c>
      <c r="F9" s="40">
        <v>0</v>
      </c>
      <c r="G9" s="41">
        <v>0</v>
      </c>
      <c r="H9" s="41">
        <v>0</v>
      </c>
      <c r="I9" s="41">
        <v>0</v>
      </c>
      <c r="J9" s="41">
        <v>45120</v>
      </c>
      <c r="K9" s="42">
        <v>0</v>
      </c>
      <c r="L9" s="43" t="s">
        <v>32</v>
      </c>
      <c r="M9" s="44"/>
      <c r="N9" s="44"/>
      <c r="O9" s="44"/>
      <c r="P9" s="44"/>
      <c r="Q9" s="44"/>
      <c r="R9" s="44"/>
      <c r="S9" s="44"/>
      <c r="T9" s="44"/>
      <c r="U9" s="45">
        <f t="shared" ref="U9:U31" si="0">SUM(M9:T9)</f>
        <v>0</v>
      </c>
      <c r="V9" s="28">
        <f t="shared" ref="V9:V31" si="1">SUM(F9:K9)</f>
        <v>45120</v>
      </c>
    </row>
    <row r="10" spans="1:22" s="46" customFormat="1" x14ac:dyDescent="0.3">
      <c r="A10" s="37" t="s">
        <v>36</v>
      </c>
      <c r="B10" s="37" t="s">
        <v>37</v>
      </c>
      <c r="C10" s="38" t="s">
        <v>38</v>
      </c>
      <c r="D10" s="38">
        <v>2022</v>
      </c>
      <c r="E10" s="39" t="s">
        <v>39</v>
      </c>
      <c r="F10" s="40">
        <v>34979</v>
      </c>
      <c r="G10" s="41">
        <v>0</v>
      </c>
      <c r="H10" s="41">
        <v>11732</v>
      </c>
      <c r="I10" s="41">
        <v>1026</v>
      </c>
      <c r="J10" s="41">
        <v>0</v>
      </c>
      <c r="K10" s="42">
        <v>2687</v>
      </c>
      <c r="L10" s="43" t="s">
        <v>32</v>
      </c>
      <c r="M10" s="44"/>
      <c r="N10" s="44"/>
      <c r="O10" s="44"/>
      <c r="P10" s="44"/>
      <c r="Q10" s="44"/>
      <c r="R10" s="44"/>
      <c r="S10" s="44"/>
      <c r="T10" s="44"/>
      <c r="U10" s="45">
        <f t="shared" si="0"/>
        <v>0</v>
      </c>
      <c r="V10" s="28">
        <f t="shared" si="1"/>
        <v>50424</v>
      </c>
    </row>
    <row r="11" spans="1:22" s="46" customFormat="1" x14ac:dyDescent="0.3">
      <c r="A11" s="37" t="s">
        <v>40</v>
      </c>
      <c r="B11" s="37" t="s">
        <v>41</v>
      </c>
      <c r="C11" s="38" t="s">
        <v>42</v>
      </c>
      <c r="D11" s="38">
        <v>2022</v>
      </c>
      <c r="E11" s="39" t="s">
        <v>43</v>
      </c>
      <c r="F11" s="40">
        <v>0</v>
      </c>
      <c r="G11" s="41">
        <v>0</v>
      </c>
      <c r="H11" s="41">
        <v>0</v>
      </c>
      <c r="I11" s="41">
        <v>138842</v>
      </c>
      <c r="J11" s="41">
        <v>0</v>
      </c>
      <c r="K11" s="42">
        <v>2777</v>
      </c>
      <c r="L11" s="43" t="s">
        <v>32</v>
      </c>
      <c r="M11" s="44"/>
      <c r="N11" s="44"/>
      <c r="O11" s="44"/>
      <c r="P11" s="44"/>
      <c r="Q11" s="44"/>
      <c r="R11" s="44"/>
      <c r="S11" s="44"/>
      <c r="T11" s="44"/>
      <c r="U11" s="45">
        <f t="shared" si="0"/>
        <v>0</v>
      </c>
      <c r="V11" s="28">
        <f t="shared" si="1"/>
        <v>141619</v>
      </c>
    </row>
    <row r="12" spans="1:22" s="46" customFormat="1" x14ac:dyDescent="0.3">
      <c r="A12" s="37" t="s">
        <v>35</v>
      </c>
      <c r="B12" s="37" t="s">
        <v>44</v>
      </c>
      <c r="C12" s="38" t="s">
        <v>45</v>
      </c>
      <c r="D12" s="38">
        <v>2022</v>
      </c>
      <c r="E12" s="39" t="s">
        <v>39</v>
      </c>
      <c r="F12" s="40">
        <v>0</v>
      </c>
      <c r="G12" s="41">
        <v>177240</v>
      </c>
      <c r="H12" s="41">
        <v>0</v>
      </c>
      <c r="I12" s="41">
        <v>0</v>
      </c>
      <c r="J12" s="41">
        <v>0</v>
      </c>
      <c r="K12" s="42">
        <v>9618</v>
      </c>
      <c r="L12" s="43" t="s">
        <v>68</v>
      </c>
      <c r="M12" s="44">
        <v>0</v>
      </c>
      <c r="N12" s="44">
        <v>0</v>
      </c>
      <c r="O12" s="44">
        <v>8</v>
      </c>
      <c r="P12" s="44">
        <v>2</v>
      </c>
      <c r="Q12" s="44">
        <v>2</v>
      </c>
      <c r="R12" s="44">
        <v>0</v>
      </c>
      <c r="S12" s="44">
        <v>0</v>
      </c>
      <c r="T12" s="44">
        <v>0</v>
      </c>
      <c r="U12" s="45">
        <f t="shared" si="0"/>
        <v>12</v>
      </c>
      <c r="V12" s="28">
        <f t="shared" si="1"/>
        <v>186858</v>
      </c>
    </row>
    <row r="13" spans="1:22" s="46" customFormat="1" x14ac:dyDescent="0.3">
      <c r="A13" s="37" t="s">
        <v>35</v>
      </c>
      <c r="B13" s="37" t="s">
        <v>46</v>
      </c>
      <c r="C13" s="38" t="s">
        <v>47</v>
      </c>
      <c r="D13" s="38">
        <v>2022</v>
      </c>
      <c r="E13" s="39" t="s">
        <v>39</v>
      </c>
      <c r="F13" s="40">
        <v>0</v>
      </c>
      <c r="G13" s="41">
        <v>128112</v>
      </c>
      <c r="H13" s="41">
        <v>0</v>
      </c>
      <c r="I13" s="41">
        <v>0</v>
      </c>
      <c r="J13" s="41">
        <v>0</v>
      </c>
      <c r="K13" s="42">
        <v>6972</v>
      </c>
      <c r="L13" s="43" t="s">
        <v>68</v>
      </c>
      <c r="M13" s="44">
        <v>0</v>
      </c>
      <c r="N13" s="44">
        <v>0</v>
      </c>
      <c r="O13" s="44">
        <v>5</v>
      </c>
      <c r="P13" s="44">
        <v>4</v>
      </c>
      <c r="Q13" s="44">
        <v>1</v>
      </c>
      <c r="R13" s="44">
        <v>0</v>
      </c>
      <c r="S13" s="44">
        <v>0</v>
      </c>
      <c r="T13" s="44">
        <v>0</v>
      </c>
      <c r="U13" s="45">
        <f t="shared" si="0"/>
        <v>10</v>
      </c>
      <c r="V13" s="28">
        <f t="shared" si="1"/>
        <v>135084</v>
      </c>
    </row>
    <row r="14" spans="1:22" s="46" customFormat="1" x14ac:dyDescent="0.3">
      <c r="A14" s="37" t="s">
        <v>35</v>
      </c>
      <c r="B14" s="37" t="s">
        <v>48</v>
      </c>
      <c r="C14" s="38" t="s">
        <v>49</v>
      </c>
      <c r="D14" s="38">
        <v>2022</v>
      </c>
      <c r="E14" s="39" t="s">
        <v>39</v>
      </c>
      <c r="F14" s="40">
        <v>0</v>
      </c>
      <c r="G14" s="41">
        <v>172668</v>
      </c>
      <c r="H14" s="41">
        <v>0</v>
      </c>
      <c r="I14" s="41">
        <v>0</v>
      </c>
      <c r="J14" s="41">
        <v>0</v>
      </c>
      <c r="K14" s="42">
        <v>9930</v>
      </c>
      <c r="L14" s="43" t="s">
        <v>67</v>
      </c>
      <c r="M14" s="44">
        <v>0</v>
      </c>
      <c r="N14" s="44">
        <v>0</v>
      </c>
      <c r="O14" s="44">
        <v>7</v>
      </c>
      <c r="P14" s="44">
        <v>3</v>
      </c>
      <c r="Q14" s="44">
        <v>1</v>
      </c>
      <c r="R14" s="44">
        <v>0</v>
      </c>
      <c r="S14" s="44">
        <v>0</v>
      </c>
      <c r="T14" s="44">
        <v>0</v>
      </c>
      <c r="U14" s="45">
        <f t="shared" si="0"/>
        <v>11</v>
      </c>
      <c r="V14" s="28">
        <f t="shared" si="1"/>
        <v>182598</v>
      </c>
    </row>
    <row r="15" spans="1:22" s="46" customFormat="1" x14ac:dyDescent="0.3">
      <c r="A15" s="37" t="s">
        <v>40</v>
      </c>
      <c r="B15" s="37" t="s">
        <v>50</v>
      </c>
      <c r="C15" s="38" t="s">
        <v>51</v>
      </c>
      <c r="D15" s="38">
        <v>2022</v>
      </c>
      <c r="E15" s="39" t="s">
        <v>43</v>
      </c>
      <c r="F15" s="40">
        <v>0</v>
      </c>
      <c r="G15" s="41">
        <v>0</v>
      </c>
      <c r="H15" s="41">
        <v>30941</v>
      </c>
      <c r="I15" s="41">
        <v>9333</v>
      </c>
      <c r="J15" s="41">
        <v>0</v>
      </c>
      <c r="K15" s="42">
        <v>805</v>
      </c>
      <c r="L15" s="43" t="s">
        <v>32</v>
      </c>
      <c r="M15" s="44"/>
      <c r="N15" s="44"/>
      <c r="O15" s="44"/>
      <c r="P15" s="44"/>
      <c r="Q15" s="44"/>
      <c r="R15" s="44"/>
      <c r="S15" s="44"/>
      <c r="T15" s="44"/>
      <c r="U15" s="45">
        <f t="shared" si="0"/>
        <v>0</v>
      </c>
      <c r="V15" s="28">
        <f t="shared" si="1"/>
        <v>41079</v>
      </c>
    </row>
    <row r="16" spans="1:22" s="46" customFormat="1" x14ac:dyDescent="0.3">
      <c r="A16" s="37" t="s">
        <v>35</v>
      </c>
      <c r="B16" s="37" t="s">
        <v>52</v>
      </c>
      <c r="C16" s="38" t="s">
        <v>53</v>
      </c>
      <c r="D16" s="38">
        <v>2022</v>
      </c>
      <c r="E16" s="39" t="s">
        <v>39</v>
      </c>
      <c r="F16" s="40">
        <v>0</v>
      </c>
      <c r="G16" s="41">
        <v>208800</v>
      </c>
      <c r="H16" s="41">
        <v>0</v>
      </c>
      <c r="I16" s="41">
        <v>0</v>
      </c>
      <c r="J16" s="41">
        <v>0</v>
      </c>
      <c r="K16" s="42">
        <v>11655</v>
      </c>
      <c r="L16" s="43" t="s">
        <v>67</v>
      </c>
      <c r="M16" s="44">
        <v>0</v>
      </c>
      <c r="N16" s="44">
        <v>0</v>
      </c>
      <c r="O16" s="44">
        <v>15</v>
      </c>
      <c r="P16" s="44">
        <v>0</v>
      </c>
      <c r="Q16" s="44">
        <v>0</v>
      </c>
      <c r="R16" s="44">
        <v>0</v>
      </c>
      <c r="S16" s="44">
        <v>0</v>
      </c>
      <c r="T16" s="44">
        <v>0</v>
      </c>
      <c r="U16" s="45">
        <f t="shared" si="0"/>
        <v>15</v>
      </c>
      <c r="V16" s="28">
        <f t="shared" si="1"/>
        <v>220455</v>
      </c>
    </row>
    <row r="17" spans="1:22" s="46" customFormat="1" x14ac:dyDescent="0.3">
      <c r="A17" s="37" t="s">
        <v>40</v>
      </c>
      <c r="B17" s="37" t="s">
        <v>54</v>
      </c>
      <c r="C17" s="38" t="s">
        <v>55</v>
      </c>
      <c r="D17" s="38">
        <v>2022</v>
      </c>
      <c r="E17" s="39" t="s">
        <v>39</v>
      </c>
      <c r="F17" s="40">
        <v>103407</v>
      </c>
      <c r="G17" s="41">
        <v>0</v>
      </c>
      <c r="H17" s="41">
        <v>36900</v>
      </c>
      <c r="I17" s="41">
        <v>15456</v>
      </c>
      <c r="J17" s="41">
        <v>0</v>
      </c>
      <c r="K17" s="42">
        <v>8910</v>
      </c>
      <c r="L17" s="43" t="s">
        <v>32</v>
      </c>
      <c r="M17" s="44"/>
      <c r="N17" s="44"/>
      <c r="O17" s="44"/>
      <c r="P17" s="44"/>
      <c r="Q17" s="44"/>
      <c r="R17" s="44"/>
      <c r="S17" s="44"/>
      <c r="T17" s="44"/>
      <c r="U17" s="45">
        <f t="shared" si="0"/>
        <v>0</v>
      </c>
      <c r="V17" s="28">
        <f t="shared" si="1"/>
        <v>164673</v>
      </c>
    </row>
    <row r="18" spans="1:22" s="46" customFormat="1" x14ac:dyDescent="0.3">
      <c r="A18" s="37" t="s">
        <v>56</v>
      </c>
      <c r="B18" s="37" t="s">
        <v>57</v>
      </c>
      <c r="C18" s="38" t="s">
        <v>58</v>
      </c>
      <c r="D18" s="38">
        <v>2022</v>
      </c>
      <c r="E18" s="39" t="s">
        <v>39</v>
      </c>
      <c r="F18" s="40">
        <v>102873</v>
      </c>
      <c r="G18" s="41">
        <v>0</v>
      </c>
      <c r="H18" s="41">
        <v>0</v>
      </c>
      <c r="I18" s="41">
        <v>0</v>
      </c>
      <c r="J18" s="41">
        <v>0</v>
      </c>
      <c r="K18" s="42">
        <v>5477</v>
      </c>
      <c r="L18" s="43" t="s">
        <v>32</v>
      </c>
      <c r="M18" s="44"/>
      <c r="N18" s="44"/>
      <c r="O18" s="44"/>
      <c r="P18" s="44"/>
      <c r="Q18" s="44"/>
      <c r="R18" s="44"/>
      <c r="S18" s="44"/>
      <c r="T18" s="44"/>
      <c r="U18" s="45">
        <f t="shared" si="0"/>
        <v>0</v>
      </c>
      <c r="V18" s="28">
        <f t="shared" si="1"/>
        <v>108350</v>
      </c>
    </row>
    <row r="19" spans="1:22" s="46" customFormat="1" x14ac:dyDescent="0.3">
      <c r="A19" s="37" t="s">
        <v>40</v>
      </c>
      <c r="B19" s="37" t="s">
        <v>59</v>
      </c>
      <c r="C19" s="38" t="s">
        <v>60</v>
      </c>
      <c r="D19" s="38">
        <v>2022</v>
      </c>
      <c r="E19" s="39" t="s">
        <v>39</v>
      </c>
      <c r="F19" s="40">
        <v>0</v>
      </c>
      <c r="G19" s="41">
        <v>0</v>
      </c>
      <c r="H19" s="41">
        <v>4782</v>
      </c>
      <c r="I19" s="41">
        <v>25149</v>
      </c>
      <c r="J19" s="41">
        <v>0</v>
      </c>
      <c r="K19" s="42">
        <v>1673</v>
      </c>
      <c r="L19" s="43" t="s">
        <v>32</v>
      </c>
      <c r="M19" s="44"/>
      <c r="N19" s="44"/>
      <c r="O19" s="44"/>
      <c r="P19" s="44"/>
      <c r="Q19" s="44"/>
      <c r="R19" s="44"/>
      <c r="S19" s="44"/>
      <c r="T19" s="44"/>
      <c r="U19" s="45">
        <f t="shared" si="0"/>
        <v>0</v>
      </c>
      <c r="V19" s="28">
        <f t="shared" si="1"/>
        <v>31604</v>
      </c>
    </row>
    <row r="20" spans="1:22" s="46" customFormat="1" x14ac:dyDescent="0.3">
      <c r="A20" s="37" t="s">
        <v>36</v>
      </c>
      <c r="B20" s="37" t="s">
        <v>61</v>
      </c>
      <c r="C20" s="38" t="s">
        <v>62</v>
      </c>
      <c r="D20" s="38">
        <v>2022</v>
      </c>
      <c r="E20" s="39" t="s">
        <v>39</v>
      </c>
      <c r="F20" s="40">
        <v>23258</v>
      </c>
      <c r="G20" s="41">
        <v>0</v>
      </c>
      <c r="H20" s="41">
        <v>4199</v>
      </c>
      <c r="I20" s="41">
        <v>2368</v>
      </c>
      <c r="J20" s="41">
        <v>0</v>
      </c>
      <c r="K20" s="42">
        <v>1661</v>
      </c>
      <c r="L20" s="43" t="s">
        <v>32</v>
      </c>
      <c r="M20" s="44"/>
      <c r="N20" s="44"/>
      <c r="O20" s="44"/>
      <c r="P20" s="44"/>
      <c r="Q20" s="44"/>
      <c r="R20" s="44"/>
      <c r="S20" s="44"/>
      <c r="T20" s="44"/>
      <c r="U20" s="45">
        <f t="shared" si="0"/>
        <v>0</v>
      </c>
      <c r="V20" s="28">
        <f t="shared" si="1"/>
        <v>31486</v>
      </c>
    </row>
    <row r="21" spans="1:22" s="46" customFormat="1" x14ac:dyDescent="0.3">
      <c r="A21" s="37" t="s">
        <v>40</v>
      </c>
      <c r="B21" s="37" t="s">
        <v>63</v>
      </c>
      <c r="C21" s="38" t="s">
        <v>64</v>
      </c>
      <c r="D21" s="38">
        <v>2022</v>
      </c>
      <c r="E21" s="39" t="s">
        <v>39</v>
      </c>
      <c r="F21" s="40">
        <v>0</v>
      </c>
      <c r="G21" s="41">
        <v>0</v>
      </c>
      <c r="H21" s="41">
        <v>0</v>
      </c>
      <c r="I21" s="41">
        <v>60551</v>
      </c>
      <c r="J21" s="41">
        <v>0</v>
      </c>
      <c r="K21" s="42">
        <v>0</v>
      </c>
      <c r="L21" s="43" t="s">
        <v>32</v>
      </c>
      <c r="M21" s="44"/>
      <c r="N21" s="44"/>
      <c r="O21" s="44"/>
      <c r="P21" s="44"/>
      <c r="Q21" s="44"/>
      <c r="R21" s="44"/>
      <c r="S21" s="44"/>
      <c r="T21" s="44"/>
      <c r="U21" s="45">
        <f t="shared" si="0"/>
        <v>0</v>
      </c>
      <c r="V21" s="28">
        <f t="shared" si="1"/>
        <v>60551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</sheetData>
  <autoFilter ref="A8:V8" xr:uid="{0242FCA2-AE69-41C3-B2CC-C4E1475517B2}"/>
  <conditionalFormatting sqref="V9:V31">
    <cfRule type="cellIs" dxfId="3" priority="4" operator="lessThan">
      <formula>0</formula>
    </cfRule>
  </conditionalFormatting>
  <conditionalFormatting sqref="V9:V31">
    <cfRule type="expression" dxfId="2" priority="3">
      <formula>#REF!&lt;0</formula>
    </cfRule>
  </conditionalFormatting>
  <conditionalFormatting sqref="D9:D31">
    <cfRule type="expression" dxfId="1" priority="1">
      <formula>OR($D9&gt;2022,AND($D9&lt;2022,$D9&lt;&gt;""))</formula>
    </cfRule>
  </conditionalFormatting>
  <conditionalFormatting sqref="C9:C31">
    <cfRule type="expression" dxfId="0" priority="5">
      <formula>(#REF!&gt;1)</formula>
    </cfRule>
  </conditionalFormatting>
  <dataValidations count="3">
    <dataValidation type="list" allowBlank="1" showInputMessage="1" showErrorMessage="1" sqref="L9:L31" xr:uid="{3DAD7A9E-3840-4BFC-AADF-CACDBD32A6AA}">
      <formula1>"N/A, FMR, Actual Rent"</formula1>
    </dataValidation>
    <dataValidation type="list" allowBlank="1" showInputMessage="1" showErrorMessage="1" sqref="E9:E31" xr:uid="{75B6D0CC-7E4E-41AB-8579-31CA130CDC58}">
      <formula1>"PH, TH, Joint TH &amp; PH-RRH, HMIS, SSO, TRA, PRA, SRA, S+C/SRO"</formula1>
    </dataValidation>
    <dataValidation allowBlank="1" showErrorMessage="1" sqref="A8:V8" xr:uid="{A865B634-53FB-46EB-9A39-68722E9B705F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2021-03-06T21:41:40Z</dcterms:created>
  <dcterms:modified xsi:type="dcterms:W3CDTF">2021-05-20T14:01:12Z</dcterms:modified>
</cp:coreProperties>
</file>