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027FD315-C10D-4D3F-8CB3-DCC08A632725}" xr6:coauthVersionLast="46" xr6:coauthVersionMax="46" xr10:uidLastSave="{00000000-0000-0000-0000-000000000000}"/>
  <bookViews>
    <workbookView xWindow="-108" yWindow="-108" windowWidth="27288" windowHeight="17664" xr2:uid="{C33DCC49-8550-464D-9C53-22A70BB7FD4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<sst xmlns="http://schemas.openxmlformats.org/spreadsheetml/2006/main" count="79" uniqueCount="61">
  <si>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</si>
  <si>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</si>
  <si>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</si>
  <si>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</si>
  <si>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</si>
  <si>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</si>
  <si>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</si>
  <si>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</si>
  <si>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</si>
  <si>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</si>
  <si>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</si>
  <si>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</si>
  <si>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</si>
  <si>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</si>
  <si>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</si>
  <si>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</si>
  <si>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</si>
  <si>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</si>
  <si>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</si>
  <si>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</si>
  <si>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</si>
  <si>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</si>
  <si>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</si>
  <si>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</si>
  <si>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</si>
  <si>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</si>
  <si>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</si>
  <si>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</si>
  <si>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NY-522</t>
  </si>
  <si>
    <t>Jefferson County Department of Social Services</t>
  </si>
  <si>
    <t>JCDSS-S Plus C Chronic (2019)</t>
  </si>
  <si>
    <t>NY0712L2C222011</t>
  </si>
  <si>
    <t>PH</t>
  </si>
  <si>
    <t/>
  </si>
  <si>
    <t>Buffalo</t>
  </si>
  <si>
    <t>Jefferson, Lewis, St. Lawrence Counties CoC</t>
  </si>
  <si>
    <t>CARES of NY, Inc.</t>
  </si>
  <si>
    <t>JCDSS-S Plus C Transitional (2019)</t>
  </si>
  <si>
    <t>NY0713L2C222011</t>
  </si>
  <si>
    <t>Mental Health Association in Jefferson County</t>
  </si>
  <si>
    <t>MHA Jefferson-Peer Run Housing First (2019)</t>
  </si>
  <si>
    <t>NY0848L2C222008</t>
  </si>
  <si>
    <t>TH</t>
  </si>
  <si>
    <t>Points North Portion of the Capital Region HMIS (2019)</t>
  </si>
  <si>
    <t>NY0849L2C222009</t>
  </si>
  <si>
    <t>North Country Transitional Living Services, Inc.</t>
  </si>
  <si>
    <t>TLS - Scattered Site Gateway Housing FY2019</t>
  </si>
  <si>
    <t>NY0850L2C222008</t>
  </si>
  <si>
    <t>TLS - PSH Chronic Homeless FY2019</t>
  </si>
  <si>
    <t>NY0948L2C222007</t>
  </si>
  <si>
    <t>TLS - RRH FY2019</t>
  </si>
  <si>
    <t>NY1102L2C222004</t>
  </si>
  <si>
    <t>Snow Belt Housing Company, Inc.</t>
  </si>
  <si>
    <t>Rapid Rehousing 2019</t>
  </si>
  <si>
    <t>NY1103L2C222004</t>
  </si>
  <si>
    <t>JCDSS DV CE Renewal Combined (2019)</t>
  </si>
  <si>
    <t>NY1217D2C222002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</si>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</sst>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BAE2-51AC-44D9-89D0-70796E418F92}">
  <sheetPr codeName="Sheet268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59</v>
      </c>
      <c r="B5" s="34">
        <f ca="1">SUM(OFFSET(V8,1,0,500,1))</f>
        <v>1327713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85752</v>
      </c>
      <c r="H9" s="23">
        <v>0</v>
      </c>
      <c r="I9" s="23">
        <v>0</v>
      </c>
      <c r="J9" s="23">
        <v>0</v>
      </c>
      <c r="K9" s="24">
        <v>2883</v>
      </c>
      <c r="L9" s="25" t="s">
        <v>60</v>
      </c>
      <c r="M9" s="26">
        <v>0</v>
      </c>
      <c r="N9" s="26">
        <v>0</v>
      </c>
      <c r="O9" s="26">
        <v>9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7" si="0">SUM(M9:T9)</f>
        <v>9</v>
      </c>
      <c r="V9" s="28">
        <f t="shared" ref="V9:V27" si="1">SUM(F9:K9)</f>
        <v>88635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581208</v>
      </c>
      <c r="H10" s="23">
        <v>0</v>
      </c>
      <c r="I10" s="23">
        <v>0</v>
      </c>
      <c r="J10" s="23">
        <v>0</v>
      </c>
      <c r="K10" s="24">
        <v>20501</v>
      </c>
      <c r="L10" s="25" t="s">
        <v>60</v>
      </c>
      <c r="M10" s="26">
        <v>0</v>
      </c>
      <c r="N10" s="26">
        <v>0</v>
      </c>
      <c r="O10" s="26">
        <v>61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61</v>
      </c>
      <c r="V10" s="28">
        <f t="shared" si="1"/>
        <v>601709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33600</v>
      </c>
      <c r="G11" s="23">
        <v>0</v>
      </c>
      <c r="H11" s="23">
        <v>40915</v>
      </c>
      <c r="I11" s="23">
        <v>0</v>
      </c>
      <c r="J11" s="23">
        <v>0</v>
      </c>
      <c r="K11" s="24">
        <v>1532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76047</v>
      </c>
    </row>
    <row r="12" spans="1:22" x14ac:dyDescent="0.3">
      <c r="A12" s="19" t="s">
        <v>36</v>
      </c>
      <c r="B12" s="19" t="s">
        <v>43</v>
      </c>
      <c r="C12" s="20" t="s">
        <v>44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25000</v>
      </c>
      <c r="K12" s="24">
        <v>1750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26750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42</v>
      </c>
      <c r="F13" s="22">
        <v>51132</v>
      </c>
      <c r="G13" s="23">
        <v>0</v>
      </c>
      <c r="H13" s="23">
        <v>14000</v>
      </c>
      <c r="I13" s="23">
        <v>13821</v>
      </c>
      <c r="J13" s="23">
        <v>0</v>
      </c>
      <c r="K13" s="24">
        <v>5526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84479</v>
      </c>
    </row>
    <row r="14" spans="1:22" x14ac:dyDescent="0.3">
      <c r="A14" s="19" t="s">
        <v>45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78876</v>
      </c>
      <c r="H14" s="23">
        <v>21736</v>
      </c>
      <c r="I14" s="23">
        <v>0</v>
      </c>
      <c r="J14" s="23">
        <v>0</v>
      </c>
      <c r="K14" s="24">
        <v>5899</v>
      </c>
      <c r="L14" s="25" t="s">
        <v>60</v>
      </c>
      <c r="M14" s="26">
        <v>0</v>
      </c>
      <c r="N14" s="26">
        <v>0</v>
      </c>
      <c r="O14" s="26">
        <v>3</v>
      </c>
      <c r="P14" s="26">
        <v>5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8</v>
      </c>
      <c r="V14" s="28">
        <f t="shared" si="1"/>
        <v>106511</v>
      </c>
    </row>
    <row r="15" spans="1:22" x14ac:dyDescent="0.3">
      <c r="A15" s="19" t="s">
        <v>45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172596</v>
      </c>
      <c r="H15" s="23">
        <v>33660</v>
      </c>
      <c r="I15" s="23">
        <v>0</v>
      </c>
      <c r="J15" s="23">
        <v>0</v>
      </c>
      <c r="K15" s="24">
        <v>13608</v>
      </c>
      <c r="L15" s="25" t="s">
        <v>60</v>
      </c>
      <c r="M15" s="26">
        <v>0</v>
      </c>
      <c r="N15" s="26">
        <v>0</v>
      </c>
      <c r="O15" s="26">
        <v>10</v>
      </c>
      <c r="P15" s="26">
        <v>5</v>
      </c>
      <c r="Q15" s="26">
        <v>2</v>
      </c>
      <c r="R15" s="26">
        <v>0</v>
      </c>
      <c r="S15" s="26">
        <v>0</v>
      </c>
      <c r="T15" s="26">
        <v>0</v>
      </c>
      <c r="U15" s="27">
        <f t="shared" si="0"/>
        <v>17</v>
      </c>
      <c r="V15" s="28">
        <f t="shared" si="1"/>
        <v>219864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35928</v>
      </c>
      <c r="H16" s="23">
        <v>0</v>
      </c>
      <c r="I16" s="23">
        <v>0</v>
      </c>
      <c r="J16" s="23">
        <v>0</v>
      </c>
      <c r="K16" s="24">
        <v>467</v>
      </c>
      <c r="L16" s="25" t="s">
        <v>60</v>
      </c>
      <c r="M16" s="26">
        <v>0</v>
      </c>
      <c r="N16" s="26">
        <v>0</v>
      </c>
      <c r="O16" s="26">
        <v>2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4</v>
      </c>
      <c r="V16" s="28">
        <f t="shared" si="1"/>
        <v>36395</v>
      </c>
    </row>
    <row r="17" spans="1:22" x14ac:dyDescent="0.3">
      <c r="A17" s="19" t="s">
        <v>29</v>
      </c>
      <c r="B17" s="19" t="s">
        <v>55</v>
      </c>
      <c r="C17" s="20" t="s">
        <v>56</v>
      </c>
      <c r="D17" s="20">
        <v>2022</v>
      </c>
      <c r="E17" s="21" t="s">
        <v>57</v>
      </c>
      <c r="F17" s="22">
        <v>0</v>
      </c>
      <c r="G17" s="23">
        <v>0</v>
      </c>
      <c r="H17" s="23">
        <v>87323</v>
      </c>
      <c r="I17" s="23">
        <v>0</v>
      </c>
      <c r="J17" s="23">
        <v>0</v>
      </c>
      <c r="K17" s="24">
        <v>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87323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569E44C1-F08E-4027-A2DF-C8E39D10A1AB}"/>
  <conditionalFormatting sqref="V9:V27">
    <cfRule type="cellIs" dxfId="3" priority="4" operator="lessThan">
      <formula>0</formula>
    </cfRule>
  </conditionalFormatting>
  <conditionalFormatting sqref="V9:V27">
    <cfRule type="expression" dxfId="2" priority="3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F0DBC2FD-424C-459D-8660-E125751653B8}">
      <formula1>"N/A, FMR, Actual Rent"</formula1>
    </dataValidation>
    <dataValidation type="list" allowBlank="1" showInputMessage="1" showErrorMessage="1" sqref="E9:E27" xr:uid="{05BAF3C0-D673-4434-ACF4-CABC362E95F7}">
      <formula1>"PH, TH, Joint TH &amp; PH-RRH, HMIS, SSO, TRA, PRA, SRA, S+C/SRO"</formula1>
    </dataValidation>
    <dataValidation allowBlank="1" showErrorMessage="1" sqref="A8:V8" xr:uid="{E0DCCF83-3DA3-4636-AEC5-87F3D701BDE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2021-03-06T21:41:42Z</dcterms:created>
  <dcterms:modified xsi:type="dcterms:W3CDTF">2021-05-20T14:01:11Z</dcterms:modified>
</cp:coreProperties>
</file>