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500\"/>
    </mc:Choice>
  </mc:AlternateContent>
  <xr:revisionPtr revIDLastSave="0" documentId="13_ncr:1_{215F29E7-E61E-4E2C-AD97-1C5F88331929}" xr6:coauthVersionLast="46" xr6:coauthVersionMax="46" xr10:uidLastSave="{00000000-0000-0000-0000-000000000000}"/>
  <bookViews>
    <workbookView xWindow="-108" yWindow="-108" windowWidth="27288" windowHeight="17664" xr2:uid="{691F49E1-8A48-4917-BFCE-F79253865AC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<sst xmlns="http://schemas.openxmlformats.org/spreadsheetml/2006/main" count="74" uniqueCount="57">
  <si>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</si>
  <si>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</si>
  <si>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</si>
  <si>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</si>
  <si>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</si>
  <si>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</si>
  <si>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</si>
  <si>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</si>
  <si>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</si>
  <si>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</si>
  <si>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</si>
  <si>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</si>
  <si>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</si>
  <si>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</si>
  <si>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</si>
  <si>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</si>
  <si>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</si>
  <si>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</si>
  <si>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</si>
  <si>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</si>
  <si>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</si>
  <si>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</si>
  <si>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</si>
  <si>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</si>
  <si>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</si>
  <si>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</si>
  <si>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</si>
  <si>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</si>
  <si>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NY-519</t>
  </si>
  <si>
    <t>COLUMBIA OPPORTUNITIES INCORPORATED</t>
  </si>
  <si>
    <t>COI Chronic Homeless Project 2019</t>
  </si>
  <si>
    <t>NY0174L2C192010</t>
  </si>
  <si>
    <t>PH</t>
  </si>
  <si>
    <t/>
  </si>
  <si>
    <t>Buffalo</t>
  </si>
  <si>
    <t>Columbia, Greene Counties CoC</t>
  </si>
  <si>
    <t>CARES of NY, Inc.</t>
  </si>
  <si>
    <t>St Catherine's Center for Children</t>
  </si>
  <si>
    <t>CG PSH (2019)</t>
  </si>
  <si>
    <t>NY0175L2C192008</t>
  </si>
  <si>
    <t>Columbia-Greene HMIS Con (2019)</t>
  </si>
  <si>
    <t>NY0590L2C192012</t>
  </si>
  <si>
    <t>The Mental Health Association of Columbia-Greene Counties</t>
  </si>
  <si>
    <t>MHA Columbia Greene P16 2019</t>
  </si>
  <si>
    <t>NY0591L2C192012</t>
  </si>
  <si>
    <t>Community Action of Greene County, Inc.</t>
  </si>
  <si>
    <t>PSH Chronic 2019</t>
  </si>
  <si>
    <t>NY0593L2C192011</t>
  </si>
  <si>
    <t>MHA Columbia Greene P2S 2019</t>
  </si>
  <si>
    <t>NY0671L2C192009</t>
  </si>
  <si>
    <t>Supportive Housing for Homeless Families 2019</t>
  </si>
  <si>
    <t>NY0782L2C192009</t>
  </si>
  <si>
    <t>RR for Victims of Domestic Violence 2019</t>
  </si>
  <si>
    <t>NY1267D2C192001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</si>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</sst>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37645-C976-4232-9F33-AACFAEA49051}">
  <sheetPr codeName="Sheet266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54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55</v>
      </c>
      <c r="B5" s="34">
        <f ca="1">SUM(OFFSET(V8,1,0,500,1))</f>
        <v>538212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10734</v>
      </c>
      <c r="G9" s="23">
        <v>0</v>
      </c>
      <c r="H9" s="23">
        <v>2917</v>
      </c>
      <c r="I9" s="23">
        <v>4006</v>
      </c>
      <c r="J9" s="23">
        <v>0</v>
      </c>
      <c r="K9" s="24">
        <v>997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6" si="0">SUM(M9:T9)</f>
        <v>0</v>
      </c>
      <c r="V9" s="28">
        <f t="shared" ref="V9:V26" si="1">SUM(F9:K9)</f>
        <v>18654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81904</v>
      </c>
      <c r="G10" s="23">
        <v>0</v>
      </c>
      <c r="H10" s="23">
        <v>1000</v>
      </c>
      <c r="I10" s="23">
        <v>0</v>
      </c>
      <c r="J10" s="23">
        <v>0</v>
      </c>
      <c r="K10" s="24">
        <v>4546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87450</v>
      </c>
    </row>
    <row r="11" spans="1:22" x14ac:dyDescent="0.3">
      <c r="A11" s="19" t="s">
        <v>36</v>
      </c>
      <c r="B11" s="19" t="s">
        <v>40</v>
      </c>
      <c r="C11" s="20" t="s">
        <v>41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11279</v>
      </c>
      <c r="K11" s="24">
        <v>789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12068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165909</v>
      </c>
      <c r="G12" s="23">
        <v>0</v>
      </c>
      <c r="H12" s="23">
        <v>53639</v>
      </c>
      <c r="I12" s="23">
        <v>25460</v>
      </c>
      <c r="J12" s="23">
        <v>850</v>
      </c>
      <c r="K12" s="24">
        <v>12615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258473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16755</v>
      </c>
      <c r="G13" s="23">
        <v>0</v>
      </c>
      <c r="H13" s="23">
        <v>0</v>
      </c>
      <c r="I13" s="23">
        <v>1690</v>
      </c>
      <c r="J13" s="23">
        <v>0</v>
      </c>
      <c r="K13" s="24">
        <v>993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19438</v>
      </c>
    </row>
    <row r="14" spans="1:22" x14ac:dyDescent="0.3">
      <c r="A14" s="19" t="s">
        <v>42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21201</v>
      </c>
      <c r="G14" s="23">
        <v>0</v>
      </c>
      <c r="H14" s="23">
        <v>7275</v>
      </c>
      <c r="I14" s="23">
        <v>3837</v>
      </c>
      <c r="J14" s="23">
        <v>500</v>
      </c>
      <c r="K14" s="24">
        <v>1892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34705</v>
      </c>
    </row>
    <row r="15" spans="1:22" x14ac:dyDescent="0.3">
      <c r="A15" s="19" t="s">
        <v>45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41903</v>
      </c>
      <c r="G15" s="23">
        <v>0</v>
      </c>
      <c r="H15" s="23">
        <v>9840</v>
      </c>
      <c r="I15" s="23">
        <v>0</v>
      </c>
      <c r="J15" s="23">
        <v>0</v>
      </c>
      <c r="K15" s="24">
        <v>2945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54688</v>
      </c>
    </row>
    <row r="16" spans="1:22" x14ac:dyDescent="0.3">
      <c r="A16" s="19" t="s">
        <v>45</v>
      </c>
      <c r="B16" s="19" t="s">
        <v>52</v>
      </c>
      <c r="C16" s="20" t="s">
        <v>53</v>
      </c>
      <c r="D16" s="20">
        <v>2022</v>
      </c>
      <c r="E16" s="21" t="s">
        <v>32</v>
      </c>
      <c r="F16" s="22">
        <v>0</v>
      </c>
      <c r="G16" s="23">
        <v>40032</v>
      </c>
      <c r="H16" s="23">
        <v>8350</v>
      </c>
      <c r="I16" s="23">
        <v>0</v>
      </c>
      <c r="J16" s="23">
        <v>0</v>
      </c>
      <c r="K16" s="24">
        <v>4354</v>
      </c>
      <c r="L16" s="25" t="s">
        <v>56</v>
      </c>
      <c r="M16" s="26">
        <v>0</v>
      </c>
      <c r="N16" s="26">
        <v>0</v>
      </c>
      <c r="O16" s="26">
        <v>4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4</v>
      </c>
      <c r="V16" s="28">
        <f t="shared" si="1"/>
        <v>52736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</sheetData>
  <autoFilter ref="A8:V8" xr:uid="{016C92D0-ACE7-4785-BFB7-55B3F213E6A8}"/>
  <conditionalFormatting sqref="V9:V26">
    <cfRule type="cellIs" dxfId="3" priority="4" operator="lessThan">
      <formula>0</formula>
    </cfRule>
  </conditionalFormatting>
  <conditionalFormatting sqref="V9:V26">
    <cfRule type="expression" dxfId="2" priority="3">
      <formula>#REF!&lt;0</formula>
    </cfRule>
  </conditionalFormatting>
  <conditionalFormatting sqref="D9:D26">
    <cfRule type="expression" dxfId="1" priority="1">
      <formula>OR($D9&gt;2022,AND($D9&lt;2022,$D9&lt;&gt;""))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244E3D4B-4A44-4F5D-9F29-68AD2024DF89}">
      <formula1>"N/A, FMR, Actual Rent"</formula1>
    </dataValidation>
    <dataValidation type="list" allowBlank="1" showInputMessage="1" showErrorMessage="1" sqref="E9:E26" xr:uid="{4A4C1C0F-DE65-417D-AFFC-878F90FD00CB}">
      <formula1>"PH, TH, Joint TH &amp; PH-RRH, HMIS, SSO, TRA, PRA, SRA, S+C/SRO"</formula1>
    </dataValidation>
    <dataValidation allowBlank="1" showErrorMessage="1" sqref="A8:V8" xr:uid="{97DB2094-3EE7-4899-BB0A-22703D90DA4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2021-03-06T21:41:43Z</dcterms:created>
  <dcterms:modified xsi:type="dcterms:W3CDTF">2021-05-20T14:01:10Z</dcterms:modified>
</cp:coreProperties>
</file>