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5C4C3325-95A6-4F45-B522-2C12208CDF90}" xr6:coauthVersionLast="46" xr6:coauthVersionMax="46" xr10:uidLastSave="{00000000-0000-0000-0000-000000000000}"/>
  <bookViews>
    <workbookView xWindow="-108" yWindow="-108" windowWidth="27288" windowHeight="17664" xr2:uid="{FAF6E523-60B1-4108-B2FF-8ADBA896D05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<sst xmlns="http://schemas.openxmlformats.org/spreadsheetml/2006/main" count="104" uniqueCount="73">
  <si>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</si>
  <si>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</si>
  <si>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</si>
  <si>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</si>
  <si>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</si>
  <si>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</si>
  <si>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</si>
  <si>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</si>
  <si>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</si>
  <si>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</si>
  <si>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</si>
  <si>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</si>
  <si>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</si>
  <si>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</si>
  <si>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</si>
  <si>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</si>
  <si>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</si>
  <si>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</si>
  <si>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</si>
  <si>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</si>
  <si>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</si>
  <si>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</si>
  <si>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</si>
  <si>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</si>
  <si>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</si>
  <si>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</si>
  <si>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</si>
  <si>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</si>
  <si>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NY-518</t>
  </si>
  <si>
    <t>Helio Health Inc.</t>
  </si>
  <si>
    <t>Oneida County TRA- E Contract</t>
  </si>
  <si>
    <t>NY0163L2C182013</t>
  </si>
  <si>
    <t>PH</t>
  </si>
  <si>
    <t/>
  </si>
  <si>
    <t>Buffalo</t>
  </si>
  <si>
    <t>Utica, Rome/Oneida, Madison Counties CoC</t>
  </si>
  <si>
    <t>United Way of the Valley and Greater Utica</t>
  </si>
  <si>
    <t>Oneida Contract TRA-D Contract</t>
  </si>
  <si>
    <t>NY0165L2C182013</t>
  </si>
  <si>
    <t>Oneida County Dual Recovery Supportive Living Program</t>
  </si>
  <si>
    <t>NY0167L2C182013</t>
  </si>
  <si>
    <t>Oneida County Homeless Assistance Case Management</t>
  </si>
  <si>
    <t>NY0169L2C182013</t>
  </si>
  <si>
    <t>United Way of the Mohawk Valley</t>
  </si>
  <si>
    <t>Oneida County Homeless Management Information System 2</t>
  </si>
  <si>
    <t>NY0171L2C182013</t>
  </si>
  <si>
    <t>Oneida County TRA-F Contract</t>
  </si>
  <si>
    <t>NY0588L2C182012</t>
  </si>
  <si>
    <t>Oneida County Supportive Living Program 1</t>
  </si>
  <si>
    <t>NY0589L2C182012</t>
  </si>
  <si>
    <t>JCTOD Outreach, Inc. dba Johnson Park Center</t>
  </si>
  <si>
    <t>JPA IV - FY2019</t>
  </si>
  <si>
    <t>NY0670L2C182009</t>
  </si>
  <si>
    <t>JPA 5 - FY2019</t>
  </si>
  <si>
    <t>NY0780L2C182008</t>
  </si>
  <si>
    <t>Oneida County Supportive Living Program 2</t>
  </si>
  <si>
    <t>NY0845L2C182009</t>
  </si>
  <si>
    <t>Oneida County Rapid Re Housing Program 1</t>
  </si>
  <si>
    <t>NY1098L2C182004</t>
  </si>
  <si>
    <t xml:space="preserve">Integrated Community Alternatives Network, Inc. </t>
  </si>
  <si>
    <t>Evelyn's House Plus</t>
  </si>
  <si>
    <t>NY1157L2C182003</t>
  </si>
  <si>
    <t>Joint TH &amp; PH-RRH</t>
  </si>
  <si>
    <t>NY-518 Coordinated Entry SSO Project FY2018</t>
  </si>
  <si>
    <t>NY1212L2C182002</t>
  </si>
  <si>
    <t>SSO</t>
  </si>
  <si>
    <t>Y.W.C.A. of the Mohawk Valley</t>
  </si>
  <si>
    <t>New Beginnings</t>
  </si>
  <si>
    <t>NY1264D2C182001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</si>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</sst>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8913-B240-44F1-8611-0600C115364B}">
  <sheetPr codeName="Sheet265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70</v>
      </c>
      <c r="B5" s="34">
        <f ca="1">SUM(OFFSET(V8,1,0,500,1))</f>
        <v>3412153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699252</v>
      </c>
      <c r="H9" s="23">
        <v>0</v>
      </c>
      <c r="I9" s="23">
        <v>0</v>
      </c>
      <c r="J9" s="23">
        <v>0</v>
      </c>
      <c r="K9" s="24">
        <v>47392</v>
      </c>
      <c r="L9" s="25" t="s">
        <v>71</v>
      </c>
      <c r="M9" s="26">
        <v>0</v>
      </c>
      <c r="N9" s="26">
        <v>0</v>
      </c>
      <c r="O9" s="26">
        <v>47</v>
      </c>
      <c r="P9" s="26">
        <v>21</v>
      </c>
      <c r="Q9" s="26">
        <v>10</v>
      </c>
      <c r="R9" s="26">
        <v>2</v>
      </c>
      <c r="S9" s="26">
        <v>0</v>
      </c>
      <c r="T9" s="26">
        <v>0</v>
      </c>
      <c r="U9" s="27">
        <f t="shared" ref="U9:U32" si="0">SUM(M9:T9)</f>
        <v>80</v>
      </c>
      <c r="V9" s="28">
        <f t="shared" ref="V9:V32" si="1">SUM(F9:K9)</f>
        <v>746644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437412</v>
      </c>
      <c r="H10" s="23">
        <v>0</v>
      </c>
      <c r="I10" s="23">
        <v>0</v>
      </c>
      <c r="J10" s="23">
        <v>0</v>
      </c>
      <c r="K10" s="24">
        <v>29716</v>
      </c>
      <c r="L10" s="25" t="s">
        <v>72</v>
      </c>
      <c r="M10" s="26">
        <v>0</v>
      </c>
      <c r="N10" s="26">
        <v>5</v>
      </c>
      <c r="O10" s="26">
        <v>29</v>
      </c>
      <c r="P10" s="26">
        <v>11</v>
      </c>
      <c r="Q10" s="26">
        <v>6</v>
      </c>
      <c r="R10" s="26">
        <v>2</v>
      </c>
      <c r="S10" s="26">
        <v>0</v>
      </c>
      <c r="T10" s="26">
        <v>0</v>
      </c>
      <c r="U10" s="27">
        <f t="shared" si="0"/>
        <v>53</v>
      </c>
      <c r="V10" s="28">
        <f t="shared" si="1"/>
        <v>467128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162262</v>
      </c>
      <c r="G11" s="23">
        <v>0</v>
      </c>
      <c r="H11" s="23">
        <v>25888</v>
      </c>
      <c r="I11" s="23">
        <v>11041</v>
      </c>
      <c r="J11" s="23">
        <v>0</v>
      </c>
      <c r="K11" s="24">
        <v>11085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210276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0</v>
      </c>
      <c r="H12" s="23">
        <v>185034</v>
      </c>
      <c r="I12" s="23">
        <v>0</v>
      </c>
      <c r="J12" s="23">
        <v>0</v>
      </c>
      <c r="K12" s="24">
        <v>3701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188735</v>
      </c>
    </row>
    <row r="13" spans="1:22" x14ac:dyDescent="0.3">
      <c r="A13" s="19" t="s">
        <v>43</v>
      </c>
      <c r="B13" s="19" t="s">
        <v>44</v>
      </c>
      <c r="C13" s="20" t="s">
        <v>45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157310</v>
      </c>
      <c r="K13" s="24">
        <v>3146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160456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440172</v>
      </c>
      <c r="H14" s="23">
        <v>0</v>
      </c>
      <c r="I14" s="23">
        <v>0</v>
      </c>
      <c r="J14" s="23">
        <v>0</v>
      </c>
      <c r="K14" s="24">
        <v>29912</v>
      </c>
      <c r="L14" s="25" t="s">
        <v>72</v>
      </c>
      <c r="M14" s="26">
        <v>0</v>
      </c>
      <c r="N14" s="26">
        <v>5</v>
      </c>
      <c r="O14" s="26">
        <v>30</v>
      </c>
      <c r="P14" s="26">
        <v>11</v>
      </c>
      <c r="Q14" s="26">
        <v>6</v>
      </c>
      <c r="R14" s="26">
        <v>0</v>
      </c>
      <c r="S14" s="26">
        <v>0</v>
      </c>
      <c r="T14" s="26">
        <v>1</v>
      </c>
      <c r="U14" s="27">
        <f t="shared" si="0"/>
        <v>53</v>
      </c>
      <c r="V14" s="28">
        <f t="shared" si="1"/>
        <v>470084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126262</v>
      </c>
      <c r="G15" s="23">
        <v>0</v>
      </c>
      <c r="H15" s="23">
        <v>30000</v>
      </c>
      <c r="I15" s="23">
        <v>24537</v>
      </c>
      <c r="J15" s="23">
        <v>0</v>
      </c>
      <c r="K15" s="24">
        <v>9201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190000</v>
      </c>
    </row>
    <row r="16" spans="1:22" x14ac:dyDescent="0.3">
      <c r="A16" s="19" t="s">
        <v>50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0</v>
      </c>
      <c r="H16" s="23">
        <v>37700</v>
      </c>
      <c r="I16" s="23">
        <v>71278</v>
      </c>
      <c r="J16" s="23">
        <v>0</v>
      </c>
      <c r="K16" s="24">
        <v>6705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115683</v>
      </c>
    </row>
    <row r="17" spans="1:22" x14ac:dyDescent="0.3">
      <c r="A17" s="19" t="s">
        <v>50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0</v>
      </c>
      <c r="H17" s="23">
        <v>19122</v>
      </c>
      <c r="I17" s="23">
        <v>92915</v>
      </c>
      <c r="J17" s="23">
        <v>0</v>
      </c>
      <c r="K17" s="24">
        <v>6687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118724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57876</v>
      </c>
      <c r="G18" s="23">
        <v>0</v>
      </c>
      <c r="H18" s="23">
        <v>18579</v>
      </c>
      <c r="I18" s="23">
        <v>27290</v>
      </c>
      <c r="J18" s="23">
        <v>0</v>
      </c>
      <c r="K18" s="24">
        <v>8700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112445</v>
      </c>
    </row>
    <row r="19" spans="1:22" x14ac:dyDescent="0.3">
      <c r="A19" s="19" t="s">
        <v>29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109020</v>
      </c>
      <c r="H19" s="23">
        <v>49400</v>
      </c>
      <c r="I19" s="23">
        <v>0</v>
      </c>
      <c r="J19" s="23">
        <v>0</v>
      </c>
      <c r="K19" s="24">
        <v>4713</v>
      </c>
      <c r="L19" s="25" t="s">
        <v>71</v>
      </c>
      <c r="M19" s="26">
        <v>0</v>
      </c>
      <c r="N19" s="26">
        <v>0</v>
      </c>
      <c r="O19" s="26">
        <v>5</v>
      </c>
      <c r="P19" s="26">
        <v>5</v>
      </c>
      <c r="Q19" s="26">
        <v>2</v>
      </c>
      <c r="R19" s="26">
        <v>0</v>
      </c>
      <c r="S19" s="26">
        <v>0</v>
      </c>
      <c r="T19" s="26">
        <v>0</v>
      </c>
      <c r="U19" s="27">
        <f t="shared" si="0"/>
        <v>12</v>
      </c>
      <c r="V19" s="28">
        <f t="shared" si="1"/>
        <v>163133</v>
      </c>
    </row>
    <row r="20" spans="1:22" x14ac:dyDescent="0.3">
      <c r="A20" s="19" t="s">
        <v>59</v>
      </c>
      <c r="B20" s="19" t="s">
        <v>60</v>
      </c>
      <c r="C20" s="20" t="s">
        <v>61</v>
      </c>
      <c r="D20" s="20">
        <v>2022</v>
      </c>
      <c r="E20" s="21" t="s">
        <v>62</v>
      </c>
      <c r="F20" s="22">
        <v>20016</v>
      </c>
      <c r="G20" s="23">
        <v>28656</v>
      </c>
      <c r="H20" s="23">
        <v>55980</v>
      </c>
      <c r="I20" s="23">
        <v>61885</v>
      </c>
      <c r="J20" s="23">
        <v>0</v>
      </c>
      <c r="K20" s="24">
        <v>2619</v>
      </c>
      <c r="L20" s="25" t="s">
        <v>71</v>
      </c>
      <c r="M20" s="26">
        <v>0</v>
      </c>
      <c r="N20" s="26">
        <v>0</v>
      </c>
      <c r="O20" s="26">
        <v>0</v>
      </c>
      <c r="P20" s="26">
        <v>3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</v>
      </c>
      <c r="V20" s="28">
        <f t="shared" si="1"/>
        <v>169156</v>
      </c>
    </row>
    <row r="21" spans="1:22" x14ac:dyDescent="0.3">
      <c r="A21" s="19" t="s">
        <v>43</v>
      </c>
      <c r="B21" s="19" t="s">
        <v>63</v>
      </c>
      <c r="C21" s="20" t="s">
        <v>64</v>
      </c>
      <c r="D21" s="20">
        <v>2022</v>
      </c>
      <c r="E21" s="21" t="s">
        <v>65</v>
      </c>
      <c r="F21" s="22">
        <v>0</v>
      </c>
      <c r="G21" s="23">
        <v>0</v>
      </c>
      <c r="H21" s="23">
        <v>58250</v>
      </c>
      <c r="I21" s="23">
        <v>0</v>
      </c>
      <c r="J21" s="23">
        <v>0</v>
      </c>
      <c r="K21" s="24">
        <v>5500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63750</v>
      </c>
    </row>
    <row r="22" spans="1:22" x14ac:dyDescent="0.3">
      <c r="A22" s="19" t="s">
        <v>66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172020</v>
      </c>
      <c r="H22" s="23">
        <v>58731</v>
      </c>
      <c r="I22" s="23">
        <v>0</v>
      </c>
      <c r="J22" s="23">
        <v>3100</v>
      </c>
      <c r="K22" s="24">
        <v>2088</v>
      </c>
      <c r="L22" s="25" t="s">
        <v>71</v>
      </c>
      <c r="M22" s="26">
        <v>0</v>
      </c>
      <c r="N22" s="26">
        <v>0</v>
      </c>
      <c r="O22" s="26">
        <v>5</v>
      </c>
      <c r="P22" s="26">
        <v>5</v>
      </c>
      <c r="Q22" s="26">
        <v>5</v>
      </c>
      <c r="R22" s="26">
        <v>2</v>
      </c>
      <c r="S22" s="26">
        <v>0</v>
      </c>
      <c r="T22" s="26">
        <v>0</v>
      </c>
      <c r="U22" s="27">
        <f t="shared" si="0"/>
        <v>17</v>
      </c>
      <c r="V22" s="28">
        <f t="shared" si="1"/>
        <v>235939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B0FD3E09-A345-48FA-8D95-BBEB7672E3E4}"/>
  <conditionalFormatting sqref="V9:V32">
    <cfRule type="cellIs" dxfId="3" priority="4" operator="lessThan">
      <formula>0</formula>
    </cfRule>
  </conditionalFormatting>
  <conditionalFormatting sqref="V9:V32">
    <cfRule type="expression" dxfId="2" priority="3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1592DADE-E8D5-43FA-95C3-43B51A2C8973}">
      <formula1>"N/A, FMR, Actual Rent"</formula1>
    </dataValidation>
    <dataValidation type="list" allowBlank="1" showInputMessage="1" showErrorMessage="1" sqref="E9:E32" xr:uid="{F8997351-F4C6-43D9-B98C-C71384423879}">
      <formula1>"PH, TH, Joint TH &amp; PH-RRH, HMIS, SSO, TRA, PRA, SRA, S+C/SRO"</formula1>
    </dataValidation>
    <dataValidation allowBlank="1" showErrorMessage="1" sqref="A8:V8" xr:uid="{57DF6A73-E97F-47C8-B3D2-2C9258FA73A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2021-03-06T21:41:44Z</dcterms:created>
  <dcterms:modified xsi:type="dcterms:W3CDTF">2021-05-20T14:01:10Z</dcterms:modified>
</cp:coreProperties>
</file>