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Y-500\"/>
    </mc:Choice>
  </mc:AlternateContent>
  <xr:revisionPtr revIDLastSave="0" documentId="13_ncr:1_{AD93BD6A-1D70-4873-B186-2092535B57CE}" xr6:coauthVersionLast="46" xr6:coauthVersionMax="46" xr10:uidLastSave="{00000000-0000-0000-0000-000000000000}"/>
  <bookViews>
    <workbookView xWindow="-108" yWindow="-108" windowWidth="27288" windowHeight="17664" xr2:uid="{C507127B-B796-4D4E-ACA6-27190828AAF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<sst xmlns="http://schemas.openxmlformats.org/spreadsheetml/2006/main" count="49" uniqueCount="45">
  <si>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</si>
  <si>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</si>
  <si>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</si>
  <si>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</si>
  <si>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</si>
  <si>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</si>
  <si>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</si>
  <si>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</si>
  <si>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</si>
  <si>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</si>
  <si>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</si>
  <si>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</si>
  <si>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</si>
  <si>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</si>
  <si>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</si>
  <si>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</si>
  <si>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</si>
  <si>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</si>
  <si>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</si>
  <si>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</si>
  <si>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</si>
  <si>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</si>
  <si>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</si>
  <si>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</si>
  <si>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</si>
  <si>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</si>
  <si>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</si>
  <si>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</si>
  <si>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NY-514</t>
  </si>
  <si>
    <t>Chautauqua Opportunities, Inc.</t>
  </si>
  <si>
    <t>Chautauqua HMIS 2019</t>
  </si>
  <si>
    <t>NY0157L2C142013</t>
  </si>
  <si>
    <t/>
  </si>
  <si>
    <t>Buffalo</t>
  </si>
  <si>
    <t>Jamestown, Dunkirk/Chautauqua County CoC</t>
  </si>
  <si>
    <t>DUNKIRK HOUSING AUTHORITY</t>
  </si>
  <si>
    <t>Shelter Plus Care Project</t>
  </si>
  <si>
    <t>NY0710L2C142011</t>
  </si>
  <si>
    <t>PH</t>
  </si>
  <si>
    <t>Chautauqua Rapid Rehousing 2019</t>
  </si>
  <si>
    <t>NY1262L2C142001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</si>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</sst>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318B-45EE-4D87-9E95-9A97B2FB5E87}">
  <sheetPr codeName="Sheet264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41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42</v>
      </c>
      <c r="B5" s="34">
        <f ca="1">SUM(OFFSET(V8,1,0,500,1))</f>
        <v>240668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19070</v>
      </c>
      <c r="K9" s="24">
        <v>1906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1" si="0">SUM(M9:T9)</f>
        <v>0</v>
      </c>
      <c r="V9" s="28">
        <f t="shared" ref="V9:V21" si="1">SUM(F9:K9)</f>
        <v>20976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83196</v>
      </c>
      <c r="H10" s="23">
        <v>0</v>
      </c>
      <c r="I10" s="23">
        <v>0</v>
      </c>
      <c r="J10" s="23">
        <v>0</v>
      </c>
      <c r="K10" s="24">
        <v>6504</v>
      </c>
      <c r="L10" s="25" t="s">
        <v>44</v>
      </c>
      <c r="M10" s="26">
        <v>0</v>
      </c>
      <c r="N10" s="26">
        <v>0</v>
      </c>
      <c r="O10" s="26">
        <v>14</v>
      </c>
      <c r="P10" s="26">
        <v>1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15</v>
      </c>
      <c r="V10" s="28">
        <f t="shared" si="1"/>
        <v>89700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38</v>
      </c>
      <c r="F11" s="22">
        <v>0</v>
      </c>
      <c r="G11" s="23">
        <v>65184</v>
      </c>
      <c r="H11" s="23">
        <v>53388</v>
      </c>
      <c r="I11" s="23">
        <v>0</v>
      </c>
      <c r="J11" s="23">
        <v>0</v>
      </c>
      <c r="K11" s="24">
        <v>11420</v>
      </c>
      <c r="L11" s="25" t="s">
        <v>43</v>
      </c>
      <c r="M11" s="26">
        <v>0</v>
      </c>
      <c r="N11" s="26">
        <v>0</v>
      </c>
      <c r="O11" s="26">
        <v>4</v>
      </c>
      <c r="P11" s="26">
        <v>4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8</v>
      </c>
      <c r="V11" s="28">
        <f t="shared" si="1"/>
        <v>129992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</sheetData>
  <autoFilter ref="A8:V8" xr:uid="{8924B9C6-9040-4879-A58B-1FDCC829BC66}"/>
  <conditionalFormatting sqref="V9:V21">
    <cfRule type="cellIs" dxfId="3" priority="4" operator="lessThan">
      <formula>0</formula>
    </cfRule>
  </conditionalFormatting>
  <conditionalFormatting sqref="V9:V21">
    <cfRule type="expression" dxfId="2" priority="3">
      <formula>#REF!&lt;0</formula>
    </cfRule>
  </conditionalFormatting>
  <conditionalFormatting sqref="D9:D21">
    <cfRule type="expression" dxfId="1" priority="1">
      <formula>OR($D9&gt;2022,AND($D9&lt;2022,$D9&lt;&gt;""))</formula>
    </cfRule>
  </conditionalFormatting>
  <conditionalFormatting sqref="C9:C21">
    <cfRule type="expression" dxfId="0" priority="5">
      <formula>(#REF!&gt;1)</formula>
    </cfRule>
  </conditionalFormatting>
  <dataValidations count="3">
    <dataValidation type="list" allowBlank="1" showInputMessage="1" showErrorMessage="1" sqref="L9:L21" xr:uid="{1963384E-C894-449E-9C13-E4A7DF4E575B}">
      <formula1>"N/A, FMR, Actual Rent"</formula1>
    </dataValidation>
    <dataValidation type="list" allowBlank="1" showInputMessage="1" showErrorMessage="1" sqref="E9:E21" xr:uid="{9E65ABA2-0D73-475C-83CE-BC0A997FC0ED}">
      <formula1>"PH, TH, Joint TH &amp; PH-RRH, HMIS, SSO, TRA, PRA, SRA, S+C/SRO"</formula1>
    </dataValidation>
    <dataValidation allowBlank="1" showErrorMessage="1" sqref="A8:V8" xr:uid="{DECC60A9-B792-45B2-A85A-77F5625B793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2021-03-06T21:41:44Z</dcterms:created>
  <dcterms:modified xsi:type="dcterms:W3CDTF">2021-05-20T14:01:10Z</dcterms:modified>
</cp:coreProperties>
</file>