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1D9CBFF5-55FD-4910-809E-8F513EB7FC57}" xr6:coauthVersionLast="46" xr6:coauthVersionMax="46" xr10:uidLastSave="{00000000-0000-0000-0000-000000000000}"/>
  <bookViews>
    <workbookView xWindow="-108" yWindow="-108" windowWidth="27288" windowHeight="17664" xr2:uid="{B31663D0-C8FA-4925-A3BC-685DDD820F0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<sst xmlns="http://schemas.openxmlformats.org/spreadsheetml/2006/main" count="174" uniqueCount="109">
  <si>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</si>
  <si>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</si>
  <si>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</si>
  <si>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</si>
  <si>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</si>
  <si>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</si>
  <si>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</si>
  <si>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</si>
  <si>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</si>
  <si>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</si>
  <si>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</si>
  <si>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</si>
  <si>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</si>
  <si>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</si>
  <si>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</si>
  <si>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</si>
  <si>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</si>
  <si>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</si>
  <si>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</si>
  <si>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</si>
  <si>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</si>
  <si>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</si>
  <si>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</si>
  <si>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</si>
  <si>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</si>
  <si>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</si>
  <si>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</si>
  <si>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</si>
  <si>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NY-508</t>
  </si>
  <si>
    <t>Cazenovia Recovery Systems, Inc.</t>
  </si>
  <si>
    <t>Cazenovia Permanent Supportive Housing for Chronically Homeless</t>
  </si>
  <si>
    <t>NY0114L2C082009</t>
  </si>
  <si>
    <t>PH</t>
  </si>
  <si>
    <t/>
  </si>
  <si>
    <t>Buffalo</t>
  </si>
  <si>
    <t>Buffalo, Niagara Falls/Erie, Niagara, Orleans, Genesee, Wyoming Counties CoC</t>
  </si>
  <si>
    <t>Homeless Alliance of Western New York, Inc.</t>
  </si>
  <si>
    <t>Erie County Department of Mental Health</t>
  </si>
  <si>
    <t>ECDMH Continuum of Care I</t>
  </si>
  <si>
    <t>NY0120L2C082013</t>
  </si>
  <si>
    <t>ECDMH Shelter Plus Care VI</t>
  </si>
  <si>
    <t>NY0123L2C082013</t>
  </si>
  <si>
    <t>ECDMH Continuum of Care II</t>
  </si>
  <si>
    <t>NY0127L2C082011</t>
  </si>
  <si>
    <t>Cazenovia Niagara County Shelter Plus Care</t>
  </si>
  <si>
    <t>NY0190L2C082013</t>
  </si>
  <si>
    <t>Polish Community Center of Buffalo</t>
  </si>
  <si>
    <t>Matt Urban Housing First</t>
  </si>
  <si>
    <t>NY0665L2C082008</t>
  </si>
  <si>
    <t>NY508 HMIS</t>
  </si>
  <si>
    <t>NY0700L2C082011</t>
  </si>
  <si>
    <t>Matt Urban Hope Gardens</t>
  </si>
  <si>
    <t>NY0837L2C082005</t>
  </si>
  <si>
    <t>Spectrum Human Services</t>
  </si>
  <si>
    <t>Spectrum Chronic Homeless</t>
  </si>
  <si>
    <t>NY0923L2C082007</t>
  </si>
  <si>
    <t>Hispanos Unidos de Buffalo, Inc.</t>
  </si>
  <si>
    <t>Hispanos Unidos de Buffalo RRH</t>
  </si>
  <si>
    <t>NY0967L2C082006</t>
  </si>
  <si>
    <t>Matt Urban Rapid Rehousing</t>
  </si>
  <si>
    <t>NY0968L2C082006</t>
  </si>
  <si>
    <t>ECDMH Chronic Homeless I</t>
  </si>
  <si>
    <t>NY0969L2C082006</t>
  </si>
  <si>
    <t>Community Missions of Niagara Frontier, Inc.</t>
  </si>
  <si>
    <t>Community Missions COC RRH</t>
  </si>
  <si>
    <t>NY1012L2C082005</t>
  </si>
  <si>
    <t>Restoration Society, Inc.</t>
  </si>
  <si>
    <t>RSI Rapid Rehousing for Singles</t>
  </si>
  <si>
    <t>NY1036L2C082005</t>
  </si>
  <si>
    <t>ECDMH Continuum of Care III</t>
  </si>
  <si>
    <t>NY1080L2C082004</t>
  </si>
  <si>
    <t>RSI Coordinated Entry System-Wide Project</t>
  </si>
  <si>
    <t>NY1081L2C082004</t>
  </si>
  <si>
    <t>SSO</t>
  </si>
  <si>
    <t>EHS, Inc.</t>
  </si>
  <si>
    <t>Evergreen PSH Consolidated</t>
  </si>
  <si>
    <t>NY1082L2C082004</t>
  </si>
  <si>
    <t>Gerard Place Housing Development Fund Company, Inc.</t>
  </si>
  <si>
    <t>Gerard Place PSH for Chronically Homeless Single Parent Families</t>
  </si>
  <si>
    <t>NY1083L2C082004</t>
  </si>
  <si>
    <t>The Housing Council</t>
  </si>
  <si>
    <t>The Housing Council at PathStone RRH Program FY2019</t>
  </si>
  <si>
    <t>NY1084L2C082004</t>
  </si>
  <si>
    <t>Bestself Behavioral Health</t>
  </si>
  <si>
    <t>BestSelf Harambee House</t>
  </si>
  <si>
    <t>NY1201L2C082002</t>
  </si>
  <si>
    <t>Compass House</t>
  </si>
  <si>
    <t>NY1202L2C082002</t>
  </si>
  <si>
    <t>Joint TH &amp; PH-RRH</t>
  </si>
  <si>
    <t>Child &amp; Family Services of Erie County</t>
  </si>
  <si>
    <t>CFS TH-RRH DV bonus</t>
  </si>
  <si>
    <t>NY1256D2C082001</t>
  </si>
  <si>
    <t>Hispanics United of Buffalo, Inc.</t>
  </si>
  <si>
    <t>NY1295L2C082001</t>
  </si>
  <si>
    <t>Overnight Drop-In for TAY</t>
  </si>
  <si>
    <t>NY1299Y2C081800</t>
  </si>
  <si>
    <t>Family Engagement Team</t>
  </si>
  <si>
    <t>NY1300Y2C081800</t>
  </si>
  <si>
    <t>Pinnacle Community Services, Inc</t>
  </si>
  <si>
    <t>YHDP-RRH-3D Dare,Dream,Drive</t>
  </si>
  <si>
    <t>NY1301Y2C081800</t>
  </si>
  <si>
    <t>Compass House TH/RRH Project</t>
  </si>
  <si>
    <t>NY1302Y2C001800</t>
  </si>
  <si>
    <t>CMI, Inc. TH-RRH For Youth</t>
  </si>
  <si>
    <t>NY1303Y2C081800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</si>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</sst>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7F7E-0EBA-466D-AA92-49596F161A2E}">
  <sheetPr codeName="Sheet259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105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106</v>
      </c>
      <c r="B5" s="34">
        <f ca="1">SUM(OFFSET(V8,1,0,500,1))</f>
        <v>15109824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235882</v>
      </c>
      <c r="G9" s="23">
        <v>0</v>
      </c>
      <c r="H9" s="23">
        <v>184844</v>
      </c>
      <c r="I9" s="23">
        <v>40228</v>
      </c>
      <c r="J9" s="23">
        <v>0</v>
      </c>
      <c r="K9" s="24">
        <v>26533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6" si="0">SUM(M9:T9)</f>
        <v>0</v>
      </c>
      <c r="V9" s="28">
        <f t="shared" ref="V9:V46" si="1">SUM(F9:K9)</f>
        <v>487487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1832604</v>
      </c>
      <c r="H10" s="23">
        <v>276727</v>
      </c>
      <c r="I10" s="23">
        <v>0</v>
      </c>
      <c r="J10" s="23">
        <v>0</v>
      </c>
      <c r="K10" s="24">
        <v>178726</v>
      </c>
      <c r="L10" s="25" t="s">
        <v>108</v>
      </c>
      <c r="M10" s="26">
        <v>1</v>
      </c>
      <c r="N10" s="26">
        <v>37</v>
      </c>
      <c r="O10" s="26">
        <v>203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241</v>
      </c>
      <c r="V10" s="28">
        <f t="shared" si="1"/>
        <v>2288057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370560</v>
      </c>
      <c r="H11" s="23">
        <v>0</v>
      </c>
      <c r="I11" s="23">
        <v>0</v>
      </c>
      <c r="J11" s="23">
        <v>0</v>
      </c>
      <c r="K11" s="24">
        <v>19152</v>
      </c>
      <c r="L11" s="25" t="s">
        <v>107</v>
      </c>
      <c r="M11" s="26">
        <v>0</v>
      </c>
      <c r="N11" s="26">
        <v>0</v>
      </c>
      <c r="O11" s="26">
        <v>40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40</v>
      </c>
      <c r="V11" s="28">
        <f t="shared" si="1"/>
        <v>389712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1669080</v>
      </c>
      <c r="H12" s="23">
        <v>705506</v>
      </c>
      <c r="I12" s="23">
        <v>0</v>
      </c>
      <c r="J12" s="23">
        <v>0</v>
      </c>
      <c r="K12" s="24">
        <v>116116</v>
      </c>
      <c r="L12" s="25" t="s">
        <v>107</v>
      </c>
      <c r="M12" s="26">
        <v>0</v>
      </c>
      <c r="N12" s="26">
        <v>102</v>
      </c>
      <c r="O12" s="26">
        <v>82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184</v>
      </c>
      <c r="V12" s="28">
        <f t="shared" si="1"/>
        <v>2490702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127200</v>
      </c>
      <c r="H13" s="23">
        <v>0</v>
      </c>
      <c r="I13" s="23">
        <v>0</v>
      </c>
      <c r="J13" s="23">
        <v>0</v>
      </c>
      <c r="K13" s="24">
        <v>6784</v>
      </c>
      <c r="L13" s="25" t="s">
        <v>107</v>
      </c>
      <c r="M13" s="26">
        <v>0</v>
      </c>
      <c r="N13" s="26">
        <v>0</v>
      </c>
      <c r="O13" s="26">
        <v>6</v>
      </c>
      <c r="P13" s="26">
        <v>4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12</v>
      </c>
      <c r="V13" s="28">
        <f t="shared" si="1"/>
        <v>133984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642123</v>
      </c>
      <c r="G14" s="23">
        <v>0</v>
      </c>
      <c r="H14" s="23">
        <v>122630</v>
      </c>
      <c r="I14" s="23">
        <v>83035</v>
      </c>
      <c r="J14" s="23">
        <v>0</v>
      </c>
      <c r="K14" s="24">
        <v>47305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895093</v>
      </c>
    </row>
    <row r="15" spans="1:22" x14ac:dyDescent="0.3">
      <c r="A15" s="19" t="s">
        <v>36</v>
      </c>
      <c r="B15" s="19" t="s">
        <v>49</v>
      </c>
      <c r="C15" s="20" t="s">
        <v>50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191141</v>
      </c>
      <c r="K15" s="24">
        <v>19114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210255</v>
      </c>
    </row>
    <row r="16" spans="1:22" x14ac:dyDescent="0.3">
      <c r="A16" s="19" t="s">
        <v>46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0</v>
      </c>
      <c r="H16" s="23">
        <v>104710</v>
      </c>
      <c r="I16" s="23">
        <v>357611</v>
      </c>
      <c r="J16" s="23">
        <v>0</v>
      </c>
      <c r="K16" s="24">
        <v>27952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490273</v>
      </c>
    </row>
    <row r="17" spans="1:22" x14ac:dyDescent="0.3">
      <c r="A17" s="19" t="s">
        <v>53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370560</v>
      </c>
      <c r="H17" s="23">
        <v>198941</v>
      </c>
      <c r="I17" s="23">
        <v>0</v>
      </c>
      <c r="J17" s="23">
        <v>0</v>
      </c>
      <c r="K17" s="24">
        <v>34395</v>
      </c>
      <c r="L17" s="25" t="s">
        <v>107</v>
      </c>
      <c r="M17" s="26">
        <v>0</v>
      </c>
      <c r="N17" s="26">
        <v>0</v>
      </c>
      <c r="O17" s="26">
        <v>40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40</v>
      </c>
      <c r="V17" s="28">
        <f t="shared" si="1"/>
        <v>603896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131904</v>
      </c>
      <c r="H18" s="23">
        <v>72601</v>
      </c>
      <c r="I18" s="23">
        <v>0</v>
      </c>
      <c r="J18" s="23">
        <v>0</v>
      </c>
      <c r="K18" s="24">
        <v>12377</v>
      </c>
      <c r="L18" s="25" t="s">
        <v>107</v>
      </c>
      <c r="M18" s="26">
        <v>0</v>
      </c>
      <c r="N18" s="26">
        <v>0</v>
      </c>
      <c r="O18" s="26">
        <v>0</v>
      </c>
      <c r="P18" s="26">
        <v>2</v>
      </c>
      <c r="Q18" s="26">
        <v>8</v>
      </c>
      <c r="R18" s="26">
        <v>0</v>
      </c>
      <c r="S18" s="26">
        <v>0</v>
      </c>
      <c r="T18" s="26">
        <v>0</v>
      </c>
      <c r="U18" s="27">
        <f t="shared" si="0"/>
        <v>10</v>
      </c>
      <c r="V18" s="28">
        <f t="shared" si="1"/>
        <v>216882</v>
      </c>
    </row>
    <row r="19" spans="1:22" x14ac:dyDescent="0.3">
      <c r="A19" s="19" t="s">
        <v>46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173232</v>
      </c>
      <c r="H19" s="23">
        <v>82938</v>
      </c>
      <c r="I19" s="23">
        <v>0</v>
      </c>
      <c r="J19" s="23">
        <v>0</v>
      </c>
      <c r="K19" s="24">
        <v>17727</v>
      </c>
      <c r="L19" s="25" t="s">
        <v>108</v>
      </c>
      <c r="M19" s="26">
        <v>0</v>
      </c>
      <c r="N19" s="26">
        <v>0</v>
      </c>
      <c r="O19" s="26">
        <v>1</v>
      </c>
      <c r="P19" s="26">
        <v>23</v>
      </c>
      <c r="Q19" s="26">
        <v>3</v>
      </c>
      <c r="R19" s="26">
        <v>0</v>
      </c>
      <c r="S19" s="26">
        <v>0</v>
      </c>
      <c r="T19" s="26">
        <v>0</v>
      </c>
      <c r="U19" s="27">
        <f t="shared" si="0"/>
        <v>27</v>
      </c>
      <c r="V19" s="28">
        <f t="shared" si="1"/>
        <v>273897</v>
      </c>
    </row>
    <row r="20" spans="1:22" x14ac:dyDescent="0.3">
      <c r="A20" s="19" t="s">
        <v>37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0</v>
      </c>
      <c r="G20" s="23">
        <v>296448</v>
      </c>
      <c r="H20" s="23">
        <v>161837</v>
      </c>
      <c r="I20" s="23">
        <v>0</v>
      </c>
      <c r="J20" s="23">
        <v>0</v>
      </c>
      <c r="K20" s="24">
        <v>26305</v>
      </c>
      <c r="L20" s="25" t="s">
        <v>107</v>
      </c>
      <c r="M20" s="26">
        <v>0</v>
      </c>
      <c r="N20" s="26">
        <v>0</v>
      </c>
      <c r="O20" s="26">
        <v>32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32</v>
      </c>
      <c r="V20" s="28">
        <f t="shared" si="1"/>
        <v>484590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237648</v>
      </c>
      <c r="H21" s="23">
        <v>71393</v>
      </c>
      <c r="I21" s="23">
        <v>0</v>
      </c>
      <c r="J21" s="23">
        <v>0</v>
      </c>
      <c r="K21" s="24">
        <v>20180</v>
      </c>
      <c r="L21" s="25" t="s">
        <v>107</v>
      </c>
      <c r="M21" s="26">
        <v>0</v>
      </c>
      <c r="N21" s="26">
        <v>0</v>
      </c>
      <c r="O21" s="26">
        <v>9</v>
      </c>
      <c r="P21" s="26">
        <v>9</v>
      </c>
      <c r="Q21" s="26">
        <v>4</v>
      </c>
      <c r="R21" s="26">
        <v>0</v>
      </c>
      <c r="S21" s="26">
        <v>0</v>
      </c>
      <c r="T21" s="26">
        <v>0</v>
      </c>
      <c r="U21" s="27">
        <f t="shared" si="0"/>
        <v>22</v>
      </c>
      <c r="V21" s="28">
        <f t="shared" si="1"/>
        <v>329221</v>
      </c>
    </row>
    <row r="22" spans="1:22" x14ac:dyDescent="0.3">
      <c r="A22" s="19" t="s">
        <v>66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462852</v>
      </c>
      <c r="H22" s="23">
        <v>138369</v>
      </c>
      <c r="I22" s="23">
        <v>0</v>
      </c>
      <c r="J22" s="23">
        <v>0</v>
      </c>
      <c r="K22" s="24">
        <v>29219</v>
      </c>
      <c r="L22" s="25" t="s">
        <v>107</v>
      </c>
      <c r="M22" s="26">
        <v>0</v>
      </c>
      <c r="N22" s="26">
        <v>1</v>
      </c>
      <c r="O22" s="26">
        <v>49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50</v>
      </c>
      <c r="V22" s="28">
        <f t="shared" si="1"/>
        <v>630440</v>
      </c>
    </row>
    <row r="23" spans="1:22" x14ac:dyDescent="0.3">
      <c r="A23" s="19" t="s">
        <v>37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277920</v>
      </c>
      <c r="H23" s="23">
        <v>117636</v>
      </c>
      <c r="I23" s="23">
        <v>0</v>
      </c>
      <c r="J23" s="23">
        <v>0</v>
      </c>
      <c r="K23" s="24">
        <v>29964</v>
      </c>
      <c r="L23" s="25" t="s">
        <v>107</v>
      </c>
      <c r="M23" s="26">
        <v>0</v>
      </c>
      <c r="N23" s="26">
        <v>0</v>
      </c>
      <c r="O23" s="26">
        <v>30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30</v>
      </c>
      <c r="V23" s="28">
        <f t="shared" si="1"/>
        <v>425520</v>
      </c>
    </row>
    <row r="24" spans="1:22" x14ac:dyDescent="0.3">
      <c r="A24" s="19" t="s">
        <v>66</v>
      </c>
      <c r="B24" s="19" t="s">
        <v>71</v>
      </c>
      <c r="C24" s="20" t="s">
        <v>72</v>
      </c>
      <c r="D24" s="20">
        <v>2022</v>
      </c>
      <c r="E24" s="21" t="s">
        <v>73</v>
      </c>
      <c r="F24" s="22">
        <v>0</v>
      </c>
      <c r="G24" s="23">
        <v>0</v>
      </c>
      <c r="H24" s="23">
        <v>179867</v>
      </c>
      <c r="I24" s="23">
        <v>0</v>
      </c>
      <c r="J24" s="23">
        <v>0</v>
      </c>
      <c r="K24" s="24">
        <v>12591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192458</v>
      </c>
    </row>
    <row r="25" spans="1:22" x14ac:dyDescent="0.3">
      <c r="A25" s="19" t="s">
        <v>74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443669</v>
      </c>
      <c r="G25" s="23">
        <v>0</v>
      </c>
      <c r="H25" s="23">
        <v>200200</v>
      </c>
      <c r="I25" s="23">
        <v>63012</v>
      </c>
      <c r="J25" s="23">
        <v>0</v>
      </c>
      <c r="K25" s="24">
        <v>43163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750044</v>
      </c>
    </row>
    <row r="26" spans="1:22" x14ac:dyDescent="0.3">
      <c r="A26" s="19" t="s">
        <v>77</v>
      </c>
      <c r="B26" s="19" t="s">
        <v>78</v>
      </c>
      <c r="C26" s="20" t="s">
        <v>79</v>
      </c>
      <c r="D26" s="20">
        <v>2022</v>
      </c>
      <c r="E26" s="21" t="s">
        <v>32</v>
      </c>
      <c r="F26" s="22">
        <v>0</v>
      </c>
      <c r="G26" s="23">
        <v>0</v>
      </c>
      <c r="H26" s="23">
        <v>59438</v>
      </c>
      <c r="I26" s="23">
        <v>209760</v>
      </c>
      <c r="J26" s="23">
        <v>0</v>
      </c>
      <c r="K26" s="24">
        <v>14700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283898</v>
      </c>
    </row>
    <row r="27" spans="1:22" x14ac:dyDescent="0.3">
      <c r="A27" s="19" t="s">
        <v>80</v>
      </c>
      <c r="B27" s="19" t="s">
        <v>81</v>
      </c>
      <c r="C27" s="20" t="s">
        <v>82</v>
      </c>
      <c r="D27" s="20">
        <v>2022</v>
      </c>
      <c r="E27" s="21" t="s">
        <v>32</v>
      </c>
      <c r="F27" s="22">
        <v>0</v>
      </c>
      <c r="G27" s="23">
        <v>180096</v>
      </c>
      <c r="H27" s="23">
        <v>47295</v>
      </c>
      <c r="I27" s="23">
        <v>0</v>
      </c>
      <c r="J27" s="23">
        <v>0</v>
      </c>
      <c r="K27" s="24">
        <v>16078</v>
      </c>
      <c r="L27" s="25" t="s">
        <v>107</v>
      </c>
      <c r="M27" s="26">
        <v>0</v>
      </c>
      <c r="N27" s="26">
        <v>7</v>
      </c>
      <c r="O27" s="26">
        <v>9</v>
      </c>
      <c r="P27" s="26">
        <v>4</v>
      </c>
      <c r="Q27" s="26">
        <v>1</v>
      </c>
      <c r="R27" s="26">
        <v>0</v>
      </c>
      <c r="S27" s="26">
        <v>0</v>
      </c>
      <c r="T27" s="26">
        <v>0</v>
      </c>
      <c r="U27" s="27">
        <f t="shared" si="0"/>
        <v>21</v>
      </c>
      <c r="V27" s="28">
        <f t="shared" si="1"/>
        <v>243469</v>
      </c>
    </row>
    <row r="28" spans="1:22" x14ac:dyDescent="0.3">
      <c r="A28" s="19" t="s">
        <v>83</v>
      </c>
      <c r="B28" s="19" t="s">
        <v>84</v>
      </c>
      <c r="C28" s="20" t="s">
        <v>85</v>
      </c>
      <c r="D28" s="20">
        <v>2022</v>
      </c>
      <c r="E28" s="21" t="s">
        <v>32</v>
      </c>
      <c r="F28" s="22">
        <v>0</v>
      </c>
      <c r="G28" s="23">
        <v>0</v>
      </c>
      <c r="H28" s="23">
        <v>227680</v>
      </c>
      <c r="I28" s="23">
        <v>204217</v>
      </c>
      <c r="J28" s="23">
        <v>0</v>
      </c>
      <c r="K28" s="24">
        <v>28538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460435</v>
      </c>
    </row>
    <row r="29" spans="1:22" x14ac:dyDescent="0.3">
      <c r="A29" s="19" t="s">
        <v>86</v>
      </c>
      <c r="B29" s="19" t="s">
        <v>86</v>
      </c>
      <c r="C29" s="20" t="s">
        <v>87</v>
      </c>
      <c r="D29" s="20">
        <v>2022</v>
      </c>
      <c r="E29" s="21" t="s">
        <v>88</v>
      </c>
      <c r="F29" s="22">
        <v>37440</v>
      </c>
      <c r="G29" s="23">
        <v>137952</v>
      </c>
      <c r="H29" s="23">
        <v>110502</v>
      </c>
      <c r="I29" s="23">
        <v>0</v>
      </c>
      <c r="J29" s="23">
        <v>0</v>
      </c>
      <c r="K29" s="24">
        <v>3000</v>
      </c>
      <c r="L29" s="25" t="s">
        <v>107</v>
      </c>
      <c r="M29" s="26">
        <v>0</v>
      </c>
      <c r="N29" s="26">
        <v>8</v>
      </c>
      <c r="O29" s="26">
        <v>6</v>
      </c>
      <c r="P29" s="26">
        <v>1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15</v>
      </c>
      <c r="V29" s="28">
        <f t="shared" si="1"/>
        <v>288894</v>
      </c>
    </row>
    <row r="30" spans="1:22" x14ac:dyDescent="0.3">
      <c r="A30" s="19" t="s">
        <v>89</v>
      </c>
      <c r="B30" s="19" t="s">
        <v>90</v>
      </c>
      <c r="C30" s="20" t="s">
        <v>91</v>
      </c>
      <c r="D30" s="20">
        <v>2022</v>
      </c>
      <c r="E30" s="21" t="s">
        <v>88</v>
      </c>
      <c r="F30" s="22">
        <v>0</v>
      </c>
      <c r="G30" s="23">
        <v>308856</v>
      </c>
      <c r="H30" s="23">
        <v>44000</v>
      </c>
      <c r="I30" s="23">
        <v>32947</v>
      </c>
      <c r="J30" s="23">
        <v>0</v>
      </c>
      <c r="K30" s="24">
        <v>34841</v>
      </c>
      <c r="L30" s="25" t="s">
        <v>107</v>
      </c>
      <c r="M30" s="26">
        <v>0</v>
      </c>
      <c r="N30" s="26">
        <v>2</v>
      </c>
      <c r="O30" s="26">
        <v>2</v>
      </c>
      <c r="P30" s="26">
        <v>9</v>
      </c>
      <c r="Q30" s="26">
        <v>7</v>
      </c>
      <c r="R30" s="26">
        <v>5</v>
      </c>
      <c r="S30" s="26">
        <v>0</v>
      </c>
      <c r="T30" s="26">
        <v>0</v>
      </c>
      <c r="U30" s="27">
        <f t="shared" si="0"/>
        <v>25</v>
      </c>
      <c r="V30" s="28">
        <f t="shared" si="1"/>
        <v>420644</v>
      </c>
    </row>
    <row r="31" spans="1:22" x14ac:dyDescent="0.3">
      <c r="A31" s="19" t="s">
        <v>56</v>
      </c>
      <c r="B31" s="19" t="s">
        <v>92</v>
      </c>
      <c r="C31" s="20" t="s">
        <v>93</v>
      </c>
      <c r="D31" s="20">
        <v>2022</v>
      </c>
      <c r="E31" s="21" t="s">
        <v>32</v>
      </c>
      <c r="F31" s="22">
        <v>0</v>
      </c>
      <c r="G31" s="23">
        <v>189504</v>
      </c>
      <c r="H31" s="23">
        <v>92200</v>
      </c>
      <c r="I31" s="23">
        <v>0</v>
      </c>
      <c r="J31" s="23">
        <v>0</v>
      </c>
      <c r="K31" s="24">
        <v>13268</v>
      </c>
      <c r="L31" s="25" t="s">
        <v>107</v>
      </c>
      <c r="M31" s="26">
        <v>0</v>
      </c>
      <c r="N31" s="26">
        <v>0</v>
      </c>
      <c r="O31" s="26">
        <v>2</v>
      </c>
      <c r="P31" s="26">
        <v>13</v>
      </c>
      <c r="Q31" s="26">
        <v>2</v>
      </c>
      <c r="R31" s="26">
        <v>0</v>
      </c>
      <c r="S31" s="26">
        <v>0</v>
      </c>
      <c r="T31" s="26">
        <v>0</v>
      </c>
      <c r="U31" s="27">
        <f t="shared" si="0"/>
        <v>17</v>
      </c>
      <c r="V31" s="28">
        <f t="shared" si="1"/>
        <v>294972</v>
      </c>
    </row>
    <row r="32" spans="1:22" x14ac:dyDescent="0.3">
      <c r="A32" s="19" t="s">
        <v>83</v>
      </c>
      <c r="B32" s="19" t="s">
        <v>94</v>
      </c>
      <c r="C32" s="20" t="s">
        <v>95</v>
      </c>
      <c r="D32" s="20">
        <v>2022</v>
      </c>
      <c r="E32" s="21" t="s">
        <v>73</v>
      </c>
      <c r="F32" s="22">
        <v>0</v>
      </c>
      <c r="G32" s="23">
        <v>0</v>
      </c>
      <c r="H32" s="23">
        <v>269350</v>
      </c>
      <c r="I32" s="23">
        <v>0</v>
      </c>
      <c r="J32" s="23">
        <v>500</v>
      </c>
      <c r="K32" s="24">
        <v>26935</v>
      </c>
      <c r="L32" s="25" t="s">
        <v>33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ref="U32:U36" si="2">SUM(M32:T32)</f>
        <v>0</v>
      </c>
      <c r="V32" s="28">
        <f t="shared" ref="V32:V36" si="3">SUM(F32:K32)</f>
        <v>296785</v>
      </c>
    </row>
    <row r="33" spans="1:22" x14ac:dyDescent="0.3">
      <c r="A33" s="19" t="s">
        <v>83</v>
      </c>
      <c r="B33" s="19" t="s">
        <v>96</v>
      </c>
      <c r="C33" s="20" t="s">
        <v>97</v>
      </c>
      <c r="D33" s="20">
        <v>2022</v>
      </c>
      <c r="E33" s="21" t="s">
        <v>32</v>
      </c>
      <c r="F33" s="22">
        <v>0</v>
      </c>
      <c r="G33" s="23">
        <v>22080</v>
      </c>
      <c r="H33" s="23">
        <v>252383</v>
      </c>
      <c r="I33" s="23">
        <v>0</v>
      </c>
      <c r="J33" s="23">
        <v>1500</v>
      </c>
      <c r="K33" s="24">
        <v>27271</v>
      </c>
      <c r="L33" s="25" t="s">
        <v>107</v>
      </c>
      <c r="M33" s="26">
        <v>0</v>
      </c>
      <c r="N33" s="26">
        <v>0</v>
      </c>
      <c r="O33" s="26">
        <v>0</v>
      </c>
      <c r="P33" s="26">
        <v>2</v>
      </c>
      <c r="Q33" s="26">
        <v>0</v>
      </c>
      <c r="R33" s="26">
        <v>0</v>
      </c>
      <c r="S33" s="26">
        <v>0</v>
      </c>
      <c r="T33" s="26">
        <v>0</v>
      </c>
      <c r="U33" s="27">
        <f t="shared" si="2"/>
        <v>2</v>
      </c>
      <c r="V33" s="28">
        <f t="shared" si="3"/>
        <v>303234</v>
      </c>
    </row>
    <row r="34" spans="1:22" x14ac:dyDescent="0.3">
      <c r="A34" s="19" t="s">
        <v>98</v>
      </c>
      <c r="B34" s="19" t="s">
        <v>99</v>
      </c>
      <c r="C34" s="20" t="s">
        <v>100</v>
      </c>
      <c r="D34" s="20">
        <v>2022</v>
      </c>
      <c r="E34" s="21" t="s">
        <v>32</v>
      </c>
      <c r="F34" s="22">
        <v>0</v>
      </c>
      <c r="G34" s="23">
        <v>26736</v>
      </c>
      <c r="H34" s="23">
        <v>146285</v>
      </c>
      <c r="I34" s="23">
        <v>0</v>
      </c>
      <c r="J34" s="23">
        <v>1500</v>
      </c>
      <c r="K34" s="24">
        <v>13162</v>
      </c>
      <c r="L34" s="25" t="s">
        <v>107</v>
      </c>
      <c r="M34" s="26">
        <v>4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2"/>
        <v>4</v>
      </c>
      <c r="V34" s="28">
        <f t="shared" si="3"/>
        <v>187683</v>
      </c>
    </row>
    <row r="35" spans="1:22" x14ac:dyDescent="0.3">
      <c r="A35" s="19" t="s">
        <v>86</v>
      </c>
      <c r="B35" s="19" t="s">
        <v>101</v>
      </c>
      <c r="C35" s="20" t="s">
        <v>102</v>
      </c>
      <c r="D35" s="20">
        <v>2022</v>
      </c>
      <c r="E35" s="21" t="s">
        <v>88</v>
      </c>
      <c r="F35" s="22">
        <v>49200</v>
      </c>
      <c r="G35" s="23">
        <v>92640</v>
      </c>
      <c r="H35" s="23">
        <v>391470</v>
      </c>
      <c r="I35" s="23">
        <v>42840</v>
      </c>
      <c r="J35" s="23">
        <v>1500</v>
      </c>
      <c r="K35" s="24">
        <v>19499</v>
      </c>
      <c r="L35" s="25" t="s">
        <v>107</v>
      </c>
      <c r="M35" s="26">
        <v>0</v>
      </c>
      <c r="N35" s="26">
        <v>0</v>
      </c>
      <c r="O35" s="26">
        <v>10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2"/>
        <v>10</v>
      </c>
      <c r="V35" s="28">
        <f t="shared" si="3"/>
        <v>597149</v>
      </c>
    </row>
    <row r="36" spans="1:22" x14ac:dyDescent="0.3">
      <c r="A36" s="19" t="s">
        <v>63</v>
      </c>
      <c r="B36" s="19" t="s">
        <v>103</v>
      </c>
      <c r="C36" s="20" t="s">
        <v>104</v>
      </c>
      <c r="D36" s="20">
        <v>2022</v>
      </c>
      <c r="E36" s="21" t="s">
        <v>88</v>
      </c>
      <c r="F36" s="22">
        <v>0</v>
      </c>
      <c r="G36" s="23">
        <v>150936</v>
      </c>
      <c r="H36" s="23">
        <v>221360</v>
      </c>
      <c r="I36" s="23">
        <v>27376</v>
      </c>
      <c r="J36" s="23">
        <v>2000</v>
      </c>
      <c r="K36" s="24">
        <v>38478</v>
      </c>
      <c r="L36" s="25" t="s">
        <v>107</v>
      </c>
      <c r="M36" s="26">
        <v>2</v>
      </c>
      <c r="N36" s="26">
        <v>4</v>
      </c>
      <c r="O36" s="26">
        <v>11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2"/>
        <v>17</v>
      </c>
      <c r="V36" s="28">
        <f t="shared" si="3"/>
        <v>440150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</sheetData>
  <autoFilter ref="A8:V8" xr:uid="{11625AEE-ED30-4A65-9260-C54485A9B40B}"/>
  <conditionalFormatting sqref="V9:V31 V37:V46">
    <cfRule type="cellIs" dxfId="6" priority="8" operator="lessThan">
      <formula>0</formula>
    </cfRule>
  </conditionalFormatting>
  <conditionalFormatting sqref="V9:V31 V37:V46">
    <cfRule type="expression" dxfId="5" priority="7">
      <formula>#REF!&lt;0</formula>
    </cfRule>
  </conditionalFormatting>
  <conditionalFormatting sqref="D9:D31 D37:D46">
    <cfRule type="expression" dxfId="4" priority="5">
      <formula>OR($D9&gt;2022,AND($D9&lt;2022,$D9&lt;&gt;""))</formula>
    </cfRule>
  </conditionalFormatting>
  <conditionalFormatting sqref="V32:V36">
    <cfRule type="cellIs" dxfId="3" priority="4" operator="lessThan">
      <formula>0</formula>
    </cfRule>
  </conditionalFormatting>
  <conditionalFormatting sqref="V32:V36">
    <cfRule type="expression" dxfId="2" priority="2">
      <formula>#REF!&lt;0</formula>
    </cfRule>
  </conditionalFormatting>
  <conditionalFormatting sqref="D32:D36">
    <cfRule type="expression" dxfId="1" priority="1">
      <formula>OR($D32&gt;2022,AND($D32&lt;2022,$D32&lt;&gt;""))</formula>
    </cfRule>
  </conditionalFormatting>
  <conditionalFormatting sqref="C9:C46">
    <cfRule type="expression" dxfId="0" priority="9">
      <formula>(#REF!&gt;1)</formula>
    </cfRule>
  </conditionalFormatting>
  <dataValidations count="3">
    <dataValidation type="list" allowBlank="1" showInputMessage="1" showErrorMessage="1" sqref="L9:L46" xr:uid="{8B070EB2-0654-4D1B-8BEC-916BAE03DF7A}">
      <formula1>"N/A, FMR, Actual Rent"</formula1>
    </dataValidation>
    <dataValidation type="list" allowBlank="1" showInputMessage="1" showErrorMessage="1" sqref="E9:E46" xr:uid="{651754CF-56DC-485F-904F-C52B38DDA36E}">
      <formula1>"PH, TH, Joint TH &amp; PH-RRH, HMIS, SSO, TRA, PRA, SRA, S+C/SRO"</formula1>
    </dataValidation>
    <dataValidation allowBlank="1" showErrorMessage="1" sqref="A8:V8" xr:uid="{3C80CE01-725E-4D99-A22F-9002E0D0DE5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2021-03-06T21:41:47Z</dcterms:created>
  <dcterms:modified xsi:type="dcterms:W3CDTF">2021-05-20T14:01:08Z</dcterms:modified>
</cp:coreProperties>
</file>