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Y-500\"/>
    </mc:Choice>
  </mc:AlternateContent>
  <xr:revisionPtr revIDLastSave="0" documentId="13_ncr:1_{7D71CBB8-7619-45AE-AABA-A1AD5E46C494}" xr6:coauthVersionLast="46" xr6:coauthVersionMax="46" xr10:uidLastSave="{00000000-0000-0000-0000-000000000000}"/>
  <bookViews>
    <workbookView xWindow="-108" yWindow="-108" windowWidth="27288" windowHeight="17664" xr2:uid="{FDB2E543-E929-4FE0-ACD8-A650AAA55DA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<sst xmlns="http://schemas.openxmlformats.org/spreadsheetml/2006/main" count="89" uniqueCount="64">
  <si>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</si>
  <si>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</si>
  <si>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</si>
  <si>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</si>
  <si>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</si>
  <si>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</si>
  <si>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</si>
  <si>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</si>
  <si>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</si>
  <si>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</si>
  <si>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</si>
  <si>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</si>
  <si>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</si>
  <si>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</si>
  <si>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</si>
  <si>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</si>
  <si>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</si>
  <si>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</si>
  <si>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</si>
  <si>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</si>
  <si>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</si>
  <si>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</si>
  <si>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</si>
  <si>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</si>
  <si>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</si>
  <si>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</si>
  <si>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</si>
  <si>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</si>
  <si>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NY-501</t>
  </si>
  <si>
    <t>Catholic Charities of Chemung/Schuyler</t>
  </si>
  <si>
    <t>NY0019L2C012011</t>
  </si>
  <si>
    <t/>
  </si>
  <si>
    <t>Buffalo</t>
  </si>
  <si>
    <t>Elmira/Steuben, Allegany, Livingston, Chemung, Schuyler Counties CoC</t>
  </si>
  <si>
    <t>CARES of NY, Inc.</t>
  </si>
  <si>
    <t>Steuben Churchpeople Against Poverty, Inc</t>
  </si>
  <si>
    <t>Steuben County S+C FY 2019</t>
  </si>
  <si>
    <t>NY0021L2C012012</t>
  </si>
  <si>
    <t>PH</t>
  </si>
  <si>
    <t>S+C Permanent Supported Housing</t>
  </si>
  <si>
    <t>NY0022L2C012012</t>
  </si>
  <si>
    <t>Transitional to Permanent Supportive Housing FY 2019</t>
  </si>
  <si>
    <t>NY0025L2C012012</t>
  </si>
  <si>
    <t>TH</t>
  </si>
  <si>
    <t>PSH Consolidated</t>
  </si>
  <si>
    <t>NY0766L2C012007</t>
  </si>
  <si>
    <t>Livingston Supportive Housing FY2019</t>
  </si>
  <si>
    <t>NY0829L2C012007</t>
  </si>
  <si>
    <t>Bonus Permanent Supportive Housing</t>
  </si>
  <si>
    <t>NY0830L2C012007</t>
  </si>
  <si>
    <t>Chances and Changes, Inc.</t>
  </si>
  <si>
    <t>CandC_SHP_Permanent_Housing</t>
  </si>
  <si>
    <t>NY0831L2C012006</t>
  </si>
  <si>
    <t>Allegany County Community Opportinities &amp; Rural Development</t>
  </si>
  <si>
    <t>FY2019 RRH Supportive Housing Project</t>
  </si>
  <si>
    <t>NY1061L2C012004</t>
  </si>
  <si>
    <t>RR Consolidated</t>
  </si>
  <si>
    <t>NY1064L2C012004</t>
  </si>
  <si>
    <t>The Salvation Army, a New York Corporation</t>
  </si>
  <si>
    <t>Elmira Salvation Army POH Rapid Rehousing</t>
  </si>
  <si>
    <t>NY1193D2C012002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</si>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</sst>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4B3A1-A359-4698-9D4E-819C9D47DF78}">
  <sheetPr codeName="Sheet255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32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33</v>
      </c>
      <c r="C3" s="31"/>
      <c r="D3" s="31"/>
      <c r="E3" s="31"/>
      <c r="F3" s="31"/>
      <c r="G3" s="32"/>
    </row>
    <row r="4" spans="1:22" ht="14.4" customHeight="1" x14ac:dyDescent="0.3">
      <c r="A4" s="33" t="s">
        <v>61</v>
      </c>
      <c r="B4" s="30" t="s">
        <v>34</v>
      </c>
      <c r="C4" s="31"/>
      <c r="D4" s="31"/>
      <c r="E4" s="31"/>
      <c r="F4" s="31"/>
      <c r="G4" s="32"/>
    </row>
    <row r="5" spans="1:22" ht="14.4" customHeight="1" x14ac:dyDescent="0.3">
      <c r="A5" s="33" t="s">
        <v>62</v>
      </c>
      <c r="B5" s="34">
        <f ca="1">SUM(OFFSET(V8,1,0,500,1))</f>
        <v>1788730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15</v>
      </c>
      <c r="C9" s="20" t="s">
        <v>30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93513</v>
      </c>
      <c r="K9" s="24">
        <v>6545</v>
      </c>
      <c r="L9" s="25" t="s">
        <v>31</v>
      </c>
      <c r="M9" s="26"/>
      <c r="N9" s="26"/>
      <c r="O9" s="26"/>
      <c r="P9" s="26"/>
      <c r="Q9" s="26"/>
      <c r="R9" s="26"/>
      <c r="S9" s="26"/>
      <c r="T9" s="26"/>
      <c r="U9" s="27">
        <f t="shared" ref="U9:U29" si="0">SUM(M9:T9)</f>
        <v>0</v>
      </c>
      <c r="V9" s="28">
        <f t="shared" ref="V9:V29" si="1">SUM(F9:K9)</f>
        <v>100058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431928</v>
      </c>
      <c r="H10" s="23">
        <v>0</v>
      </c>
      <c r="I10" s="23">
        <v>0</v>
      </c>
      <c r="J10" s="23">
        <v>0</v>
      </c>
      <c r="K10" s="24">
        <v>698</v>
      </c>
      <c r="L10" s="25" t="s">
        <v>63</v>
      </c>
      <c r="M10" s="26">
        <v>0</v>
      </c>
      <c r="N10" s="26">
        <v>0</v>
      </c>
      <c r="O10" s="26">
        <v>31</v>
      </c>
      <c r="P10" s="26">
        <v>6</v>
      </c>
      <c r="Q10" s="26">
        <v>11</v>
      </c>
      <c r="R10" s="26">
        <v>0</v>
      </c>
      <c r="S10" s="26">
        <v>0</v>
      </c>
      <c r="T10" s="26">
        <v>0</v>
      </c>
      <c r="U10" s="27">
        <f t="shared" si="0"/>
        <v>48</v>
      </c>
      <c r="V10" s="28">
        <f t="shared" si="1"/>
        <v>432626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0</v>
      </c>
      <c r="G11" s="23">
        <v>275652</v>
      </c>
      <c r="H11" s="23">
        <v>0</v>
      </c>
      <c r="I11" s="23">
        <v>0</v>
      </c>
      <c r="J11" s="23">
        <v>0</v>
      </c>
      <c r="K11" s="24">
        <v>12588</v>
      </c>
      <c r="L11" s="25" t="s">
        <v>63</v>
      </c>
      <c r="M11" s="26">
        <v>0</v>
      </c>
      <c r="N11" s="26">
        <v>0</v>
      </c>
      <c r="O11" s="26">
        <v>15</v>
      </c>
      <c r="P11" s="26">
        <v>9</v>
      </c>
      <c r="Q11" s="26">
        <v>3</v>
      </c>
      <c r="R11" s="26">
        <v>0</v>
      </c>
      <c r="S11" s="26">
        <v>0</v>
      </c>
      <c r="T11" s="26">
        <v>0</v>
      </c>
      <c r="U11" s="27">
        <f t="shared" si="0"/>
        <v>27</v>
      </c>
      <c r="V11" s="28">
        <f t="shared" si="1"/>
        <v>288240</v>
      </c>
    </row>
    <row r="12" spans="1:22" x14ac:dyDescent="0.3">
      <c r="A12" s="19" t="s">
        <v>35</v>
      </c>
      <c r="B12" s="19" t="s">
        <v>41</v>
      </c>
      <c r="C12" s="20" t="s">
        <v>42</v>
      </c>
      <c r="D12" s="20">
        <v>2022</v>
      </c>
      <c r="E12" s="21" t="s">
        <v>43</v>
      </c>
      <c r="F12" s="22">
        <v>44016</v>
      </c>
      <c r="G12" s="23">
        <v>0</v>
      </c>
      <c r="H12" s="23">
        <v>19600</v>
      </c>
      <c r="I12" s="23">
        <v>0</v>
      </c>
      <c r="J12" s="23">
        <v>0</v>
      </c>
      <c r="K12" s="24">
        <v>4033</v>
      </c>
      <c r="L12" s="25" t="s">
        <v>31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67649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38</v>
      </c>
      <c r="F13" s="22">
        <v>163353</v>
      </c>
      <c r="G13" s="23">
        <v>0</v>
      </c>
      <c r="H13" s="23">
        <v>70005</v>
      </c>
      <c r="I13" s="23">
        <v>8531</v>
      </c>
      <c r="J13" s="23">
        <v>0</v>
      </c>
      <c r="K13" s="24">
        <v>15297</v>
      </c>
      <c r="L13" s="25" t="s">
        <v>31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257186</v>
      </c>
    </row>
    <row r="14" spans="1:22" x14ac:dyDescent="0.3">
      <c r="A14" s="19" t="s">
        <v>35</v>
      </c>
      <c r="B14" s="19" t="s">
        <v>46</v>
      </c>
      <c r="C14" s="20" t="s">
        <v>47</v>
      </c>
      <c r="D14" s="20">
        <v>2022</v>
      </c>
      <c r="E14" s="21" t="s">
        <v>38</v>
      </c>
      <c r="F14" s="22">
        <v>41702</v>
      </c>
      <c r="G14" s="23">
        <v>0</v>
      </c>
      <c r="H14" s="23">
        <v>9627</v>
      </c>
      <c r="I14" s="23">
        <v>0</v>
      </c>
      <c r="J14" s="23">
        <v>540</v>
      </c>
      <c r="K14" s="24">
        <v>3250</v>
      </c>
      <c r="L14" s="25" t="s">
        <v>31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55119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38</v>
      </c>
      <c r="F15" s="22">
        <v>84450</v>
      </c>
      <c r="G15" s="23">
        <v>0</v>
      </c>
      <c r="H15" s="23">
        <v>20595</v>
      </c>
      <c r="I15" s="23">
        <v>4776</v>
      </c>
      <c r="J15" s="23">
        <v>0</v>
      </c>
      <c r="K15" s="24">
        <v>5149</v>
      </c>
      <c r="L15" s="25" t="s">
        <v>31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114970</v>
      </c>
    </row>
    <row r="16" spans="1:22" x14ac:dyDescent="0.3">
      <c r="A16" s="19" t="s">
        <v>50</v>
      </c>
      <c r="B16" s="19" t="s">
        <v>51</v>
      </c>
      <c r="C16" s="20" t="s">
        <v>52</v>
      </c>
      <c r="D16" s="20">
        <v>2022</v>
      </c>
      <c r="E16" s="21" t="s">
        <v>38</v>
      </c>
      <c r="F16" s="22">
        <v>48231</v>
      </c>
      <c r="G16" s="23">
        <v>0</v>
      </c>
      <c r="H16" s="23">
        <v>11069</v>
      </c>
      <c r="I16" s="23">
        <v>0</v>
      </c>
      <c r="J16" s="23">
        <v>3500</v>
      </c>
      <c r="K16" s="24">
        <v>2000</v>
      </c>
      <c r="L16" s="25" t="s">
        <v>31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64800</v>
      </c>
    </row>
    <row r="17" spans="1:22" x14ac:dyDescent="0.3">
      <c r="A17" s="19" t="s">
        <v>53</v>
      </c>
      <c r="B17" s="19" t="s">
        <v>54</v>
      </c>
      <c r="C17" s="20" t="s">
        <v>55</v>
      </c>
      <c r="D17" s="20">
        <v>2022</v>
      </c>
      <c r="E17" s="21" t="s">
        <v>38</v>
      </c>
      <c r="F17" s="22">
        <v>0</v>
      </c>
      <c r="G17" s="23">
        <v>50148</v>
      </c>
      <c r="H17" s="23">
        <v>34201</v>
      </c>
      <c r="I17" s="23">
        <v>0</v>
      </c>
      <c r="J17" s="23">
        <v>2100</v>
      </c>
      <c r="K17" s="24">
        <v>8081</v>
      </c>
      <c r="L17" s="25" t="s">
        <v>63</v>
      </c>
      <c r="M17" s="26">
        <v>0</v>
      </c>
      <c r="N17" s="26">
        <v>0</v>
      </c>
      <c r="O17" s="26">
        <v>1</v>
      </c>
      <c r="P17" s="26">
        <v>1</v>
      </c>
      <c r="Q17" s="26">
        <v>3</v>
      </c>
      <c r="R17" s="26">
        <v>0</v>
      </c>
      <c r="S17" s="26">
        <v>0</v>
      </c>
      <c r="T17" s="26">
        <v>0</v>
      </c>
      <c r="U17" s="27">
        <f t="shared" si="0"/>
        <v>5</v>
      </c>
      <c r="V17" s="28">
        <f t="shared" si="1"/>
        <v>94530</v>
      </c>
    </row>
    <row r="18" spans="1:22" x14ac:dyDescent="0.3">
      <c r="A18" s="19" t="s">
        <v>29</v>
      </c>
      <c r="B18" s="19" t="s">
        <v>56</v>
      </c>
      <c r="C18" s="20" t="s">
        <v>57</v>
      </c>
      <c r="D18" s="20">
        <v>2022</v>
      </c>
      <c r="E18" s="21" t="s">
        <v>38</v>
      </c>
      <c r="F18" s="22">
        <v>0</v>
      </c>
      <c r="G18" s="23">
        <v>111228</v>
      </c>
      <c r="H18" s="23">
        <v>43129</v>
      </c>
      <c r="I18" s="23">
        <v>0</v>
      </c>
      <c r="J18" s="23">
        <v>3450</v>
      </c>
      <c r="K18" s="24">
        <v>9888</v>
      </c>
      <c r="L18" s="25" t="s">
        <v>63</v>
      </c>
      <c r="M18" s="26">
        <v>0</v>
      </c>
      <c r="N18" s="26">
        <v>1</v>
      </c>
      <c r="O18" s="26">
        <v>4</v>
      </c>
      <c r="P18" s="26">
        <v>4</v>
      </c>
      <c r="Q18" s="26">
        <v>2</v>
      </c>
      <c r="R18" s="26">
        <v>0</v>
      </c>
      <c r="S18" s="26">
        <v>0</v>
      </c>
      <c r="T18" s="26">
        <v>0</v>
      </c>
      <c r="U18" s="27">
        <f t="shared" si="0"/>
        <v>11</v>
      </c>
      <c r="V18" s="28">
        <f t="shared" si="1"/>
        <v>167695</v>
      </c>
    </row>
    <row r="19" spans="1:22" x14ac:dyDescent="0.3">
      <c r="A19" s="19" t="s">
        <v>58</v>
      </c>
      <c r="B19" s="19" t="s">
        <v>59</v>
      </c>
      <c r="C19" s="20" t="s">
        <v>60</v>
      </c>
      <c r="D19" s="20">
        <v>2022</v>
      </c>
      <c r="E19" s="21" t="s">
        <v>38</v>
      </c>
      <c r="F19" s="22">
        <v>0</v>
      </c>
      <c r="G19" s="23">
        <v>79488</v>
      </c>
      <c r="H19" s="23">
        <v>54089</v>
      </c>
      <c r="I19" s="23">
        <v>0</v>
      </c>
      <c r="J19" s="23">
        <v>0</v>
      </c>
      <c r="K19" s="24">
        <v>12280</v>
      </c>
      <c r="L19" s="25" t="s">
        <v>63</v>
      </c>
      <c r="M19" s="26">
        <v>0</v>
      </c>
      <c r="N19" s="26">
        <v>1</v>
      </c>
      <c r="O19" s="26">
        <v>3</v>
      </c>
      <c r="P19" s="26">
        <v>4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8</v>
      </c>
      <c r="V19" s="28">
        <f t="shared" si="1"/>
        <v>145857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3D4FC56E-4FE9-4A12-A26B-A5D8750C4AEC}"/>
  <conditionalFormatting sqref="V9:V29">
    <cfRule type="cellIs" dxfId="3" priority="4" operator="lessThan">
      <formula>0</formula>
    </cfRule>
  </conditionalFormatting>
  <conditionalFormatting sqref="V9:V29">
    <cfRule type="expression" dxfId="2" priority="3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CEB8B48F-EBA1-44C3-9A1E-AE57F6448495}">
      <formula1>"N/A, FMR, Actual Rent"</formula1>
    </dataValidation>
    <dataValidation type="list" allowBlank="1" showInputMessage="1" showErrorMessage="1" sqref="E9:E29" xr:uid="{85ECCD01-3838-4EB4-B302-C55FADB29478}">
      <formula1>"PH, TH, Joint TH &amp; PH-RRH, HMIS, SSO, TRA, PRA, SRA, S+C/SRO"</formula1>
    </dataValidation>
    <dataValidation allowBlank="1" showErrorMessage="1" sqref="A8:V8" xr:uid="{6658E513-D0EB-4588-B62F-0AAE9F6D852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2021-03-06T21:41:49Z</dcterms:created>
  <dcterms:modified xsi:type="dcterms:W3CDTF">2021-05-20T14:01:07Z</dcterms:modified>
</cp:coreProperties>
</file>