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V-500\"/>
    </mc:Choice>
  </mc:AlternateContent>
  <xr:revisionPtr revIDLastSave="0" documentId="13_ncr:1_{B70CF07A-8939-4661-A1E8-27295CB4BEE1}" xr6:coauthVersionLast="46" xr6:coauthVersionMax="47" xr10:uidLastSave="{00000000-0000-0000-0000-000000000000}"/>
  <bookViews>
    <workbookView xWindow="-108" yWindow="-108" windowWidth="27288" windowHeight="17664" xr2:uid="{5F1BFD8C-D01D-4F54-9B7A-15F5B7741BA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 l="1"/>
  <c r="U20" i="1"/>
  <c r="V19" i="1"/>
  <c r="B5" i="1" s="1"/>
  <c r="U19" i="1"/>
  <c r="V18" i="1"/>
  <c r="U18" i="1"/>
  <c r="V17" i="1"/>
  <c r="V16" i="1"/>
  <c r="U16" i="1"/>
  <c r="V15" i="1"/>
  <c r="U15" i="1"/>
  <c r="V14" i="1"/>
  <c r="V13" i="1"/>
  <c r="U13" i="1"/>
  <c r="V12" i="1"/>
  <c r="V11" i="1"/>
  <c r="U11" i="1"/>
  <c r="V10" i="1"/>
  <c r="V9" i="1"/>
  <c r="U9" i="1"/>
</calcChain>
</file>

<file path=xl/sharedStrings.xml><?xml version="1.0" encoding="utf-8"?>
<sst xmlns="http://schemas.openxmlformats.org/spreadsheetml/2006/main" count="94" uniqueCount="73">
  <si>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</si>
  <si>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</si>
  <si>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</si>
  <si>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</si>
  <si>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</si>
  <si>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</si>
  <si>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</si>
  <si>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</si>
  <si>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</si>
  <si>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</si>
  <si>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</si>
  <si>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</si>
  <si>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</si>
  <si>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</si>
  <si>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</si>
  <si>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</si>
  <si>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</si>
  <si>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</si>
  <si>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</si>
  <si>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</si>
  <si>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</si>
  <si>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</si>
  <si>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</si>
  <si>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</si>
  <si>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</si>
  <si>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</si>
  <si>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</si>
  <si>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</si>
  <si>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NV-502</t>
  </si>
  <si>
    <t>Division of Public and Behavioral Health, Rural Clinics</t>
  </si>
  <si>
    <t>Shelter Plus Care 2019</t>
  </si>
  <si>
    <t>NV0023L9T022012</t>
  </si>
  <si>
    <t>PH</t>
  </si>
  <si>
    <t/>
  </si>
  <si>
    <t>San Francisco</t>
  </si>
  <si>
    <t>Nevada Balance of State CoC</t>
  </si>
  <si>
    <t>Division of Public and Behavioral Health</t>
  </si>
  <si>
    <t>VITALITY CENTER</t>
  </si>
  <si>
    <t>High Desert Housing</t>
  </si>
  <si>
    <t>NV0045L9T022009</t>
  </si>
  <si>
    <t>Carson City Health &amp; Human Services</t>
  </si>
  <si>
    <t>SPC 1</t>
  </si>
  <si>
    <t>NV0057L9T022010</t>
  </si>
  <si>
    <t>Frontier Community Action Agency</t>
  </si>
  <si>
    <t>NV-502- Humboldt County Permanent Housing Project</t>
  </si>
  <si>
    <t>NV0065L9T022006</t>
  </si>
  <si>
    <t>SPC II</t>
  </si>
  <si>
    <t>NV0067L9T022009</t>
  </si>
  <si>
    <t>Clark County</t>
  </si>
  <si>
    <t>HMIS Rural Nevada 2019</t>
  </si>
  <si>
    <t>NV0096L9T022005</t>
  </si>
  <si>
    <t xml:space="preserve">Churchill County </t>
  </si>
  <si>
    <t>RRH 5 - FY2021</t>
  </si>
  <si>
    <t>NV0101L9T022005</t>
  </si>
  <si>
    <t>NV-502-Humboldt County Rapid Rehousing Project</t>
  </si>
  <si>
    <t>NV0111L9T022004</t>
  </si>
  <si>
    <t>Nevada Rural Housing Authority</t>
  </si>
  <si>
    <t>Supportive Services Only - Coordinated Entry (SSO-CE)</t>
  </si>
  <si>
    <t>NV0123L9T022003</t>
  </si>
  <si>
    <t>SSO</t>
  </si>
  <si>
    <t>Nevada Outreach Training Organization - No to Abuse</t>
  </si>
  <si>
    <t>DV Bonus Project FY2019</t>
  </si>
  <si>
    <t>NV0130L9T022002</t>
  </si>
  <si>
    <t>NV-502-Humboldt County Expansion Grant</t>
  </si>
  <si>
    <t>NV0131L9T022002</t>
  </si>
  <si>
    <t>Joint TH &amp; PH-RRH</t>
  </si>
  <si>
    <t xml:space="preserve">Nye County </t>
  </si>
  <si>
    <t>FR-6300-N-25 CoC Competition FY2019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</si>
  <si>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</si>
  <si>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</si>
  <si>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</si>
  <si>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</si>
  <si>
    <t>NV0139L9T021900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</si>
</sst>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11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EE08-6172-4545-9546-715D35BFCDB4}">
  <sheetPr codeName="Sheet253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55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55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55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55" customHeight="1" x14ac:dyDescent="0.3">
      <c r="A4" s="33" t="s">
        <v>68</v>
      </c>
      <c r="B4" s="30" t="s">
        <v>36</v>
      </c>
      <c r="C4" s="31"/>
      <c r="D4" s="31"/>
      <c r="E4" s="31"/>
      <c r="F4" s="31"/>
      <c r="G4" s="32"/>
    </row>
    <row r="5" spans="1:22" ht="14.55" customHeight="1" x14ac:dyDescent="0.3">
      <c r="A5" s="33" t="s">
        <v>69</v>
      </c>
      <c r="B5" s="34">
        <f ca="1">SUM(OFFSET(V8,1,0,500,1))</f>
        <v>674388</v>
      </c>
      <c r="C5" s="35"/>
      <c r="D5" s="35"/>
      <c r="E5" s="35"/>
      <c r="F5" s="35"/>
      <c r="G5" s="36"/>
    </row>
    <row r="6" spans="1:22" ht="14.55" customHeight="1" x14ac:dyDescent="0.3">
      <c r="A6" s="1"/>
      <c r="B6" s="2"/>
      <c r="C6" s="2"/>
      <c r="D6" s="2"/>
      <c r="E6" s="1"/>
      <c r="F6" s="3"/>
      <c r="G6" s="4"/>
    </row>
    <row r="7" spans="1:22" ht="14.55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186924</v>
      </c>
      <c r="H9" s="23">
        <v>0</v>
      </c>
      <c r="I9" s="23">
        <v>0</v>
      </c>
      <c r="J9" s="23">
        <v>0</v>
      </c>
      <c r="K9" s="24">
        <v>0</v>
      </c>
      <c r="L9" s="25" t="s">
        <v>70</v>
      </c>
      <c r="M9" s="26">
        <v>4</v>
      </c>
      <c r="N9" s="26">
        <v>5</v>
      </c>
      <c r="O9" s="26">
        <v>7</v>
      </c>
      <c r="P9" s="26">
        <v>4</v>
      </c>
      <c r="Q9" s="26">
        <v>1</v>
      </c>
      <c r="R9" s="26">
        <v>0</v>
      </c>
      <c r="S9" s="26">
        <v>0</v>
      </c>
      <c r="T9" s="26">
        <v>0</v>
      </c>
      <c r="U9" s="27">
        <f>SUM(M9:T9)</f>
        <v>21</v>
      </c>
      <c r="V9" s="28">
        <f t="shared" ref="V9:V30" si="0">SUM(F9:K9)</f>
        <v>186924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13193</v>
      </c>
      <c r="I10" s="23">
        <v>7910</v>
      </c>
      <c r="J10" s="23">
        <v>0</v>
      </c>
      <c r="K10" s="24">
        <v>2000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/>
      <c r="V10" s="28">
        <f t="shared" si="0"/>
        <v>23103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18216</v>
      </c>
      <c r="H11" s="23">
        <v>0</v>
      </c>
      <c r="I11" s="23">
        <v>0</v>
      </c>
      <c r="J11" s="23">
        <v>0</v>
      </c>
      <c r="K11" s="24">
        <v>1138</v>
      </c>
      <c r="L11" s="25" t="s">
        <v>70</v>
      </c>
      <c r="M11" s="26">
        <v>3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>SUM(M11:T11)</f>
        <v>3</v>
      </c>
      <c r="V11" s="28">
        <f t="shared" si="0"/>
        <v>19354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26001</v>
      </c>
      <c r="G12" s="23">
        <v>0</v>
      </c>
      <c r="H12" s="23">
        <v>1300</v>
      </c>
      <c r="I12" s="23">
        <v>0</v>
      </c>
      <c r="J12" s="23">
        <v>0</v>
      </c>
      <c r="K12" s="24">
        <v>460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/>
      <c r="V12" s="28">
        <f t="shared" si="0"/>
        <v>27761</v>
      </c>
    </row>
    <row r="13" spans="1:22" x14ac:dyDescent="0.3">
      <c r="A13" s="19" t="s">
        <v>40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30360</v>
      </c>
      <c r="H13" s="23">
        <v>0</v>
      </c>
      <c r="I13" s="23">
        <v>0</v>
      </c>
      <c r="J13" s="23">
        <v>0</v>
      </c>
      <c r="K13" s="24">
        <v>2182</v>
      </c>
      <c r="L13" s="25" t="s">
        <v>70</v>
      </c>
      <c r="M13" s="26">
        <v>5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>SUM(M13:T13)</f>
        <v>5</v>
      </c>
      <c r="V13" s="28">
        <f t="shared" si="0"/>
        <v>32542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15</v>
      </c>
      <c r="F14" s="22">
        <v>0</v>
      </c>
      <c r="G14" s="23">
        <v>0</v>
      </c>
      <c r="H14" s="23">
        <v>0</v>
      </c>
      <c r="I14" s="23">
        <v>0</v>
      </c>
      <c r="J14" s="23">
        <v>74610</v>
      </c>
      <c r="K14" s="24">
        <v>3731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/>
      <c r="V14" s="28">
        <f t="shared" si="0"/>
        <v>78341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34476</v>
      </c>
      <c r="H15" s="23">
        <v>28485</v>
      </c>
      <c r="I15" s="23">
        <v>0</v>
      </c>
      <c r="J15" s="23">
        <v>0</v>
      </c>
      <c r="K15" s="24">
        <v>6129</v>
      </c>
      <c r="L15" s="25" t="s">
        <v>71</v>
      </c>
      <c r="M15" s="26">
        <v>0</v>
      </c>
      <c r="N15" s="26">
        <v>0</v>
      </c>
      <c r="O15" s="26">
        <v>1</v>
      </c>
      <c r="P15" s="26">
        <v>2</v>
      </c>
      <c r="Q15" s="26">
        <v>1</v>
      </c>
      <c r="R15" s="26">
        <v>0</v>
      </c>
      <c r="S15" s="26">
        <v>0</v>
      </c>
      <c r="T15" s="26">
        <v>0</v>
      </c>
      <c r="U15" s="27">
        <f>SUM(M15:T15)</f>
        <v>4</v>
      </c>
      <c r="V15" s="28">
        <f t="shared" si="0"/>
        <v>69090</v>
      </c>
    </row>
    <row r="16" spans="1:22" x14ac:dyDescent="0.3">
      <c r="A16" s="19" t="s">
        <v>43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34128</v>
      </c>
      <c r="H16" s="23">
        <v>667</v>
      </c>
      <c r="I16" s="23">
        <v>0</v>
      </c>
      <c r="J16" s="23">
        <v>0</v>
      </c>
      <c r="K16" s="24">
        <v>200</v>
      </c>
      <c r="L16" s="25" t="s">
        <v>70</v>
      </c>
      <c r="M16" s="26">
        <v>0</v>
      </c>
      <c r="N16" s="26">
        <v>0</v>
      </c>
      <c r="O16" s="26">
        <v>4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>SUM(M16:T16)</f>
        <v>4</v>
      </c>
      <c r="V16" s="28">
        <f t="shared" si="0"/>
        <v>34995</v>
      </c>
    </row>
    <row r="17" spans="1:22" x14ac:dyDescent="0.3">
      <c r="A17" s="19" t="s">
        <v>56</v>
      </c>
      <c r="B17" s="19" t="s">
        <v>57</v>
      </c>
      <c r="C17" s="20" t="s">
        <v>58</v>
      </c>
      <c r="D17" s="20">
        <v>2022</v>
      </c>
      <c r="E17" s="21" t="s">
        <v>59</v>
      </c>
      <c r="F17" s="22">
        <v>0</v>
      </c>
      <c r="G17" s="23">
        <v>0</v>
      </c>
      <c r="H17" s="23">
        <v>36029</v>
      </c>
      <c r="I17" s="23">
        <v>0</v>
      </c>
      <c r="J17" s="23">
        <v>0</v>
      </c>
      <c r="K17" s="24">
        <v>3600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/>
      <c r="V17" s="28">
        <f t="shared" si="0"/>
        <v>39629</v>
      </c>
    </row>
    <row r="18" spans="1:22" x14ac:dyDescent="0.3">
      <c r="A18" s="19" t="s">
        <v>60</v>
      </c>
      <c r="B18" s="19" t="s">
        <v>61</v>
      </c>
      <c r="C18" s="20" t="s">
        <v>62</v>
      </c>
      <c r="D18" s="20">
        <v>2022</v>
      </c>
      <c r="E18" s="21" t="s">
        <v>32</v>
      </c>
      <c r="F18" s="22">
        <v>0</v>
      </c>
      <c r="G18" s="23">
        <v>24852</v>
      </c>
      <c r="H18" s="23">
        <v>36173</v>
      </c>
      <c r="I18" s="23">
        <v>0</v>
      </c>
      <c r="J18" s="23">
        <v>0</v>
      </c>
      <c r="K18" s="24">
        <v>248</v>
      </c>
      <c r="L18" s="25" t="s">
        <v>70</v>
      </c>
      <c r="M18" s="26">
        <v>0</v>
      </c>
      <c r="N18" s="26">
        <v>0</v>
      </c>
      <c r="O18" s="26">
        <v>2</v>
      </c>
      <c r="P18" s="26">
        <v>1</v>
      </c>
      <c r="Q18" s="26">
        <v>0</v>
      </c>
      <c r="R18" s="26">
        <v>0</v>
      </c>
      <c r="S18" s="26">
        <v>0</v>
      </c>
      <c r="T18" s="26">
        <v>0</v>
      </c>
      <c r="U18" s="27">
        <f>SUM(M18:T18)</f>
        <v>3</v>
      </c>
      <c r="V18" s="28">
        <f t="shared" si="0"/>
        <v>61273</v>
      </c>
    </row>
    <row r="19" spans="1:22" x14ac:dyDescent="0.3">
      <c r="A19" s="19" t="s">
        <v>43</v>
      </c>
      <c r="B19" s="19" t="s">
        <v>63</v>
      </c>
      <c r="C19" s="20" t="s">
        <v>64</v>
      </c>
      <c r="D19" s="20">
        <v>2022</v>
      </c>
      <c r="E19" s="21" t="s">
        <v>65</v>
      </c>
      <c r="F19" s="22">
        <v>0</v>
      </c>
      <c r="G19" s="23">
        <v>42660</v>
      </c>
      <c r="H19" s="23">
        <v>1000</v>
      </c>
      <c r="I19" s="23">
        <v>0</v>
      </c>
      <c r="J19" s="23">
        <v>0</v>
      </c>
      <c r="K19" s="24">
        <v>450</v>
      </c>
      <c r="L19" s="25" t="s">
        <v>71</v>
      </c>
      <c r="M19" s="26">
        <v>0</v>
      </c>
      <c r="N19" s="26">
        <v>0</v>
      </c>
      <c r="O19" s="26">
        <v>5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>SUM(M19:T19)</f>
        <v>5</v>
      </c>
      <c r="V19" s="28">
        <f t="shared" si="0"/>
        <v>44110</v>
      </c>
    </row>
    <row r="20" spans="1:22" x14ac:dyDescent="0.3">
      <c r="A20" s="19" t="s">
        <v>66</v>
      </c>
      <c r="B20" s="19" t="s">
        <v>67</v>
      </c>
      <c r="C20" s="20" t="s">
        <v>72</v>
      </c>
      <c r="D20" s="20">
        <v>2022</v>
      </c>
      <c r="E20" s="21" t="s">
        <v>32</v>
      </c>
      <c r="F20" s="22">
        <v>0</v>
      </c>
      <c r="G20" s="23">
        <v>27240</v>
      </c>
      <c r="H20" s="23">
        <v>26491</v>
      </c>
      <c r="I20" s="23">
        <v>0</v>
      </c>
      <c r="J20" s="23">
        <v>0</v>
      </c>
      <c r="K20" s="24">
        <v>3535</v>
      </c>
      <c r="L20" s="25" t="s">
        <v>70</v>
      </c>
      <c r="M20" s="26">
        <v>0</v>
      </c>
      <c r="N20" s="26">
        <v>0</v>
      </c>
      <c r="O20" s="26">
        <v>1</v>
      </c>
      <c r="P20" s="26">
        <v>2</v>
      </c>
      <c r="Q20" s="26">
        <v>0</v>
      </c>
      <c r="R20" s="26">
        <v>0</v>
      </c>
      <c r="S20" s="26">
        <v>0</v>
      </c>
      <c r="T20" s="26">
        <v>0</v>
      </c>
      <c r="U20" s="27">
        <f>SUM(M20:T20)</f>
        <v>3</v>
      </c>
      <c r="V20" s="28">
        <f t="shared" si="0"/>
        <v>57266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ref="U21:U30" si="1">SUM(M21:T21)</f>
        <v>0</v>
      </c>
      <c r="V21" s="28">
        <f t="shared" si="0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1"/>
        <v>0</v>
      </c>
      <c r="V22" s="28">
        <f t="shared" si="0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1"/>
        <v>0</v>
      </c>
      <c r="V23" s="28">
        <f t="shared" si="0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1"/>
        <v>0</v>
      </c>
      <c r="V24" s="28">
        <f t="shared" si="0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1"/>
        <v>0</v>
      </c>
      <c r="V25" s="28">
        <f t="shared" si="0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1"/>
        <v>0</v>
      </c>
      <c r="V26" s="28">
        <f t="shared" si="0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1"/>
        <v>0</v>
      </c>
      <c r="V27" s="28">
        <f t="shared" si="0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1"/>
        <v>0</v>
      </c>
      <c r="V28" s="28">
        <f t="shared" si="0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1"/>
        <v>0</v>
      </c>
      <c r="V29" s="28">
        <f t="shared" si="0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1"/>
        <v>0</v>
      </c>
      <c r="V30" s="28">
        <f t="shared" si="0"/>
        <v>0</v>
      </c>
    </row>
  </sheetData>
  <autoFilter ref="A8:V8" xr:uid="{9ED27821-D52C-45BF-B8CD-2A5D0AC4F77B}"/>
  <conditionalFormatting sqref="V9:V18">
    <cfRule type="cellIs" dxfId="10" priority="12" operator="lessThan">
      <formula>0</formula>
    </cfRule>
  </conditionalFormatting>
  <conditionalFormatting sqref="V9:V18">
    <cfRule type="expression" dxfId="9" priority="11">
      <formula>#REF!&lt;0</formula>
    </cfRule>
  </conditionalFormatting>
  <conditionalFormatting sqref="D9:D18">
    <cfRule type="expression" dxfId="8" priority="9">
      <formula>OR($D9&gt;2022,AND($D9&lt;2022,$D9&lt;&gt;""))</formula>
    </cfRule>
  </conditionalFormatting>
  <conditionalFormatting sqref="V21:V30">
    <cfRule type="cellIs" dxfId="7" priority="8" operator="lessThan">
      <formula>0</formula>
    </cfRule>
  </conditionalFormatting>
  <conditionalFormatting sqref="V21:V30">
    <cfRule type="expression" dxfId="6" priority="6">
      <formula>#REF!&lt;0</formula>
    </cfRule>
  </conditionalFormatting>
  <conditionalFormatting sqref="D21:D30">
    <cfRule type="expression" dxfId="5" priority="5">
      <formula>OR($D21&gt;2022,AND($D21&lt;2022,$D21&lt;&gt;""))</formula>
    </cfRule>
  </conditionalFormatting>
  <conditionalFormatting sqref="C9:C18 C21:C30">
    <cfRule type="expression" dxfId="4" priority="13">
      <formula>(#REF!&gt;1)</formula>
    </cfRule>
  </conditionalFormatting>
  <conditionalFormatting sqref="V19:V20">
    <cfRule type="cellIs" dxfId="3" priority="3" operator="lessThan">
      <formula>0</formula>
    </cfRule>
  </conditionalFormatting>
  <conditionalFormatting sqref="V19:V20">
    <cfRule type="expression" dxfId="2" priority="2">
      <formula>#REF!&lt;0</formula>
    </cfRule>
  </conditionalFormatting>
  <conditionalFormatting sqref="D19:D20">
    <cfRule type="expression" dxfId="1" priority="1">
      <formula>OR($D19&gt;2022,AND($D19&lt;2022,$D19&lt;&gt;""))</formula>
    </cfRule>
  </conditionalFormatting>
  <conditionalFormatting sqref="C19:C20">
    <cfRule type="expression" dxfId="0" priority="4">
      <formula>(#REF!&gt;1)</formula>
    </cfRule>
  </conditionalFormatting>
  <dataValidations count="3">
    <dataValidation type="list" allowBlank="1" showInputMessage="1" showErrorMessage="1" sqref="L9:L30" xr:uid="{52678D98-B183-4B15-8274-AC1A25236D45}">
      <formula1>"N/A, FMR, Actual Rent"</formula1>
    </dataValidation>
    <dataValidation type="list" allowBlank="1" showInputMessage="1" showErrorMessage="1" sqref="E9:E30" xr:uid="{1172474B-D411-4270-825F-F1A527E907D1}">
      <formula1>"PH, TH, Joint TH &amp; PH-RRH, HMIS, SSO, TRA, PRA, SRA, S+C/SRO"</formula1>
    </dataValidation>
    <dataValidation allowBlank="1" showErrorMessage="1" sqref="A8:V8" xr:uid="{5B5BC754-DFBE-48C6-9B3E-CD0F4F69CFE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2021-03-06T21:41:49Z</dcterms:created>
  <dcterms:modified xsi:type="dcterms:W3CDTF">2021-05-20T14:01:07Z</dcterms:modified>
</cp:coreProperties>
</file>