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V-500\"/>
    </mc:Choice>
  </mc:AlternateContent>
  <xr:revisionPtr revIDLastSave="0" documentId="13_ncr:1_{7049AACE-2F21-4816-879F-F4B8716462F7}" xr6:coauthVersionLast="46" xr6:coauthVersionMax="47" xr10:uidLastSave="{00000000-0000-0000-0000-000000000000}"/>
  <bookViews>
    <workbookView xWindow="-108" yWindow="-108" windowWidth="27288" windowHeight="17664" xr2:uid="{91B1A09D-53AB-49D3-8614-D99ED75772B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 l="1"/>
  <c r="U20" i="1"/>
  <c r="V19" i="1"/>
  <c r="U19" i="1"/>
  <c r="V18" i="1"/>
  <c r="V17" i="1"/>
  <c r="U17" i="1"/>
  <c r="V16" i="1"/>
  <c r="U16" i="1"/>
  <c r="V15" i="1"/>
  <c r="V14" i="1"/>
  <c r="U14" i="1"/>
  <c r="V13" i="1"/>
  <c r="U13" i="1"/>
  <c r="V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<sst xmlns="http://schemas.openxmlformats.org/spreadsheetml/2006/main" count="94" uniqueCount="67">
  <si>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</si>
  <si>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</si>
  <si>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</si>
  <si>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</si>
  <si>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</si>
  <si>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</si>
  <si>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</si>
  <si>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</si>
  <si>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</si>
  <si>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</si>
  <si>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</si>
  <si>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</si>
  <si>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</si>
  <si>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</si>
  <si>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</si>
  <si>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</si>
  <si>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</si>
  <si>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</si>
  <si>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</si>
  <si>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</si>
  <si>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</si>
  <si>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</si>
  <si>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</si>
  <si>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</si>
  <si>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</si>
  <si>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</si>
  <si>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</si>
  <si>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</si>
  <si>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NV-501</t>
  </si>
  <si>
    <t>Volunteers of America Northern California and Northern Nevada</t>
  </si>
  <si>
    <t>ANCHOR</t>
  </si>
  <si>
    <t>NV0016L9T012013</t>
  </si>
  <si>
    <t>PH</t>
  </si>
  <si>
    <t/>
  </si>
  <si>
    <t>San Francisco</t>
  </si>
  <si>
    <t>Reno, Sparks/Washoe County CoC</t>
  </si>
  <si>
    <t>The City of Reno</t>
  </si>
  <si>
    <t>Northern Nevada Adult Mental Health Services</t>
  </si>
  <si>
    <t>NV-501 Renewal FY 2019</t>
  </si>
  <si>
    <t>NV0018L9T012013</t>
  </si>
  <si>
    <t>Washoe County</t>
  </si>
  <si>
    <t>Washoe County SPC Project Application FY2019</t>
  </si>
  <si>
    <t>NV0044L9T012011</t>
  </si>
  <si>
    <t>Clark County</t>
  </si>
  <si>
    <t>HMIS Northern Nevada 2019</t>
  </si>
  <si>
    <t>NV0094L9T012005</t>
  </si>
  <si>
    <t>Washoe County PSH Project Application FY2019</t>
  </si>
  <si>
    <t>NV0095L9T012005</t>
  </si>
  <si>
    <t>Rapid Rehousing for Families</t>
  </si>
  <si>
    <t>NV0109L9T012004</t>
  </si>
  <si>
    <t>City of Reno</t>
  </si>
  <si>
    <t>SSO-CE 2019 Renewal</t>
  </si>
  <si>
    <t>NV0121L9T012003</t>
  </si>
  <si>
    <t>SSO</t>
  </si>
  <si>
    <t>Safe Embrace</t>
  </si>
  <si>
    <t>Rapid Re-Housing of Domestic and Sexual Violence Victims in Washoe County</t>
  </si>
  <si>
    <t>NV0129L9T012002</t>
  </si>
  <si>
    <t>NV0135D9T012001</t>
  </si>
  <si>
    <t>CE Expansion 2019</t>
  </si>
  <si>
    <t>NV0137D9T012001</t>
  </si>
  <si>
    <t>Washoe County Transitional Age Youth Project Application FY2019</t>
  </si>
  <si>
    <t>NV0138L9T012001</t>
  </si>
  <si>
    <t>Washoe County PSH2 Project Application FY2019</t>
  </si>
  <si>
    <t>NV0141L9T012001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</si>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</sst>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11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3DBF-A4F9-4152-8838-5BE760F0CFAC}">
  <sheetPr codeName="Sheet252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65</v>
      </c>
      <c r="B5" s="34">
        <f ca="1">SUM(OFFSET(V8,1,0,500,1))</f>
        <v>2169058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631332</v>
      </c>
      <c r="H9" s="23">
        <v>157432</v>
      </c>
      <c r="I9" s="23">
        <v>0</v>
      </c>
      <c r="J9" s="23">
        <v>0</v>
      </c>
      <c r="K9" s="24">
        <v>50515</v>
      </c>
      <c r="L9" s="25" t="s">
        <v>66</v>
      </c>
      <c r="M9" s="26">
        <v>0</v>
      </c>
      <c r="N9" s="26">
        <v>46</v>
      </c>
      <c r="O9" s="26">
        <v>2</v>
      </c>
      <c r="P9" s="26">
        <v>7</v>
      </c>
      <c r="Q9" s="26">
        <v>3</v>
      </c>
      <c r="R9" s="26">
        <v>0</v>
      </c>
      <c r="S9" s="26">
        <v>0</v>
      </c>
      <c r="T9" s="26">
        <v>0</v>
      </c>
      <c r="U9" s="27">
        <f>SUM(M9:T9)</f>
        <v>58</v>
      </c>
      <c r="V9" s="28">
        <f t="shared" ref="V9:V30" si="0">SUM(F9:K9)</f>
        <v>839279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206568</v>
      </c>
      <c r="H10" s="23">
        <v>0</v>
      </c>
      <c r="I10" s="23">
        <v>0</v>
      </c>
      <c r="J10" s="23">
        <v>0</v>
      </c>
      <c r="K10" s="24">
        <v>2640</v>
      </c>
      <c r="L10" s="25" t="s">
        <v>66</v>
      </c>
      <c r="M10" s="26">
        <v>0</v>
      </c>
      <c r="N10" s="26">
        <v>4</v>
      </c>
      <c r="O10" s="26">
        <v>12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18</v>
      </c>
      <c r="V10" s="28">
        <f t="shared" si="0"/>
        <v>209208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154176</v>
      </c>
      <c r="H11" s="23">
        <v>0</v>
      </c>
      <c r="I11" s="23">
        <v>0</v>
      </c>
      <c r="J11" s="23">
        <v>0</v>
      </c>
      <c r="K11" s="24">
        <v>0</v>
      </c>
      <c r="L11" s="25" t="s">
        <v>66</v>
      </c>
      <c r="M11" s="26">
        <v>0</v>
      </c>
      <c r="N11" s="26">
        <v>16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16</v>
      </c>
      <c r="V11" s="28">
        <f t="shared" si="0"/>
        <v>154176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116977</v>
      </c>
      <c r="K12" s="24">
        <v>5845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122822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106524</v>
      </c>
      <c r="H13" s="23">
        <v>0</v>
      </c>
      <c r="I13" s="23">
        <v>0</v>
      </c>
      <c r="J13" s="23">
        <v>0</v>
      </c>
      <c r="K13" s="24">
        <v>0</v>
      </c>
      <c r="L13" s="25" t="s">
        <v>66</v>
      </c>
      <c r="M13" s="26">
        <v>0</v>
      </c>
      <c r="N13" s="26">
        <v>0</v>
      </c>
      <c r="O13" s="26">
        <v>0</v>
      </c>
      <c r="P13" s="26">
        <v>3</v>
      </c>
      <c r="Q13" s="26">
        <v>3</v>
      </c>
      <c r="R13" s="26">
        <v>0</v>
      </c>
      <c r="S13" s="26">
        <v>0</v>
      </c>
      <c r="T13" s="26">
        <v>0</v>
      </c>
      <c r="U13" s="27">
        <f>SUM(M13:T13)</f>
        <v>6</v>
      </c>
      <c r="V13" s="28">
        <f t="shared" si="0"/>
        <v>106524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79320</v>
      </c>
      <c r="H14" s="23">
        <v>16080</v>
      </c>
      <c r="I14" s="23">
        <v>0</v>
      </c>
      <c r="J14" s="23">
        <v>0</v>
      </c>
      <c r="K14" s="24">
        <v>7631</v>
      </c>
      <c r="L14" s="25" t="s">
        <v>66</v>
      </c>
      <c r="M14" s="26">
        <v>0</v>
      </c>
      <c r="N14" s="26">
        <v>0</v>
      </c>
      <c r="O14" s="26">
        <v>0</v>
      </c>
      <c r="P14" s="26">
        <v>4</v>
      </c>
      <c r="Q14" s="26">
        <v>1</v>
      </c>
      <c r="R14" s="26">
        <v>0</v>
      </c>
      <c r="S14" s="26">
        <v>0</v>
      </c>
      <c r="T14" s="26">
        <v>0</v>
      </c>
      <c r="U14" s="27">
        <f>SUM(M14:T14)</f>
        <v>5</v>
      </c>
      <c r="V14" s="28">
        <f t="shared" si="0"/>
        <v>103031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30000</v>
      </c>
      <c r="I15" s="23">
        <v>0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30000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140196</v>
      </c>
      <c r="H16" s="23">
        <v>79006</v>
      </c>
      <c r="I16" s="23">
        <v>0</v>
      </c>
      <c r="J16" s="23">
        <v>0</v>
      </c>
      <c r="K16" s="24">
        <v>4062</v>
      </c>
      <c r="L16" s="25" t="s">
        <v>66</v>
      </c>
      <c r="M16" s="26">
        <v>0</v>
      </c>
      <c r="N16" s="26">
        <v>0</v>
      </c>
      <c r="O16" s="26">
        <v>4</v>
      </c>
      <c r="P16" s="26">
        <v>5</v>
      </c>
      <c r="Q16" s="26">
        <v>1</v>
      </c>
      <c r="R16" s="26">
        <v>0</v>
      </c>
      <c r="S16" s="26">
        <v>0</v>
      </c>
      <c r="T16" s="26">
        <v>0</v>
      </c>
      <c r="U16" s="27">
        <f>SUM(M16:T16)</f>
        <v>10</v>
      </c>
      <c r="V16" s="28">
        <f t="shared" si="0"/>
        <v>223264</v>
      </c>
    </row>
    <row r="17" spans="1:22" x14ac:dyDescent="0.3">
      <c r="A17" s="19" t="s">
        <v>54</v>
      </c>
      <c r="B17" s="19" t="s">
        <v>55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130260</v>
      </c>
      <c r="H17" s="23">
        <v>57062</v>
      </c>
      <c r="I17" s="23">
        <v>0</v>
      </c>
      <c r="J17" s="23">
        <v>0</v>
      </c>
      <c r="K17" s="24">
        <v>3494</v>
      </c>
      <c r="L17" s="25" t="s">
        <v>66</v>
      </c>
      <c r="M17" s="26">
        <v>0</v>
      </c>
      <c r="N17" s="26">
        <v>2</v>
      </c>
      <c r="O17" s="26">
        <v>4</v>
      </c>
      <c r="P17" s="26">
        <v>3</v>
      </c>
      <c r="Q17" s="26">
        <v>1</v>
      </c>
      <c r="R17" s="26">
        <v>0</v>
      </c>
      <c r="S17" s="26">
        <v>0</v>
      </c>
      <c r="T17" s="26">
        <v>0</v>
      </c>
      <c r="U17" s="27">
        <f>SUM(M17:T17)</f>
        <v>10</v>
      </c>
      <c r="V17" s="28">
        <f t="shared" si="0"/>
        <v>190816</v>
      </c>
    </row>
    <row r="18" spans="1:22" x14ac:dyDescent="0.3">
      <c r="A18" s="19" t="s">
        <v>50</v>
      </c>
      <c r="B18" s="19" t="s">
        <v>58</v>
      </c>
      <c r="C18" s="20" t="s">
        <v>59</v>
      </c>
      <c r="D18" s="20">
        <v>2022</v>
      </c>
      <c r="E18" s="21" t="s">
        <v>53</v>
      </c>
      <c r="F18" s="22">
        <v>0</v>
      </c>
      <c r="G18" s="23">
        <v>0</v>
      </c>
      <c r="H18" s="23">
        <v>30000</v>
      </c>
      <c r="I18" s="23">
        <v>0</v>
      </c>
      <c r="J18" s="23">
        <v>0</v>
      </c>
      <c r="K18" s="24">
        <v>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30000</v>
      </c>
    </row>
    <row r="19" spans="1:22" x14ac:dyDescent="0.3">
      <c r="A19" s="19" t="s">
        <v>40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38544</v>
      </c>
      <c r="H19" s="23">
        <v>1680</v>
      </c>
      <c r="I19" s="23">
        <v>0</v>
      </c>
      <c r="J19" s="23">
        <v>0</v>
      </c>
      <c r="K19" s="24">
        <v>0</v>
      </c>
      <c r="L19" s="25" t="s">
        <v>66</v>
      </c>
      <c r="M19" s="26">
        <v>0</v>
      </c>
      <c r="N19" s="26">
        <v>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4</v>
      </c>
      <c r="V19" s="28">
        <f t="shared" si="0"/>
        <v>40224</v>
      </c>
    </row>
    <row r="20" spans="1:22" x14ac:dyDescent="0.3">
      <c r="A20" s="19" t="s">
        <v>40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118092</v>
      </c>
      <c r="H20" s="23">
        <v>0</v>
      </c>
      <c r="I20" s="23">
        <v>0</v>
      </c>
      <c r="J20" s="23">
        <v>0</v>
      </c>
      <c r="K20" s="24">
        <v>1622</v>
      </c>
      <c r="L20" s="25" t="s">
        <v>66</v>
      </c>
      <c r="M20" s="26">
        <v>0</v>
      </c>
      <c r="N20" s="26">
        <v>0</v>
      </c>
      <c r="O20" s="26">
        <v>1</v>
      </c>
      <c r="P20" s="26">
        <v>3</v>
      </c>
      <c r="Q20" s="26">
        <v>3</v>
      </c>
      <c r="R20" s="26">
        <v>0</v>
      </c>
      <c r="S20" s="26">
        <v>0</v>
      </c>
      <c r="T20" s="26">
        <v>0</v>
      </c>
      <c r="U20" s="27">
        <f>SUM(M20:T20)</f>
        <v>7</v>
      </c>
      <c r="V20" s="28">
        <f t="shared" si="0"/>
        <v>119714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ref="U21:U30" si="1">SUM(M21:T21)</f>
        <v>0</v>
      </c>
      <c r="V21" s="28">
        <f t="shared" si="0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0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0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0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0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0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0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0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0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0"/>
        <v>0</v>
      </c>
    </row>
  </sheetData>
  <autoFilter ref="A8:V8" xr:uid="{975FC759-68A4-45AA-8C6A-FA3159EB52EF}"/>
  <conditionalFormatting sqref="V9:V15">
    <cfRule type="cellIs" dxfId="10" priority="12" operator="lessThan">
      <formula>0</formula>
    </cfRule>
  </conditionalFormatting>
  <conditionalFormatting sqref="V9:V15">
    <cfRule type="expression" dxfId="9" priority="11">
      <formula>#REF!&lt;0</formula>
    </cfRule>
  </conditionalFormatting>
  <conditionalFormatting sqref="D9:D15">
    <cfRule type="expression" dxfId="8" priority="9">
      <formula>OR($D9&gt;2022,AND($D9&lt;2022,$D9&lt;&gt;""))</formula>
    </cfRule>
  </conditionalFormatting>
  <conditionalFormatting sqref="V21:V30">
    <cfRule type="cellIs" dxfId="7" priority="8" operator="lessThan">
      <formula>0</formula>
    </cfRule>
  </conditionalFormatting>
  <conditionalFormatting sqref="V21:V30">
    <cfRule type="expression" dxfId="6" priority="6">
      <formula>#REF!&lt;0</formula>
    </cfRule>
  </conditionalFormatting>
  <conditionalFormatting sqref="D21:D30">
    <cfRule type="expression" dxfId="5" priority="5">
      <formula>OR($D21&gt;2022,AND($D21&lt;2022,$D21&lt;&gt;""))</formula>
    </cfRule>
  </conditionalFormatting>
  <conditionalFormatting sqref="C9:C15 C21:C30">
    <cfRule type="expression" dxfId="4" priority="13">
      <formula>(#REF!&gt;1)</formula>
    </cfRule>
  </conditionalFormatting>
  <conditionalFormatting sqref="V16:V20">
    <cfRule type="cellIs" dxfId="3" priority="3" operator="lessThan">
      <formula>0</formula>
    </cfRule>
  </conditionalFormatting>
  <conditionalFormatting sqref="V16:V20">
    <cfRule type="expression" dxfId="2" priority="2">
      <formula>#REF!&lt;0</formula>
    </cfRule>
  </conditionalFormatting>
  <conditionalFormatting sqref="D16:D20">
    <cfRule type="expression" dxfId="1" priority="1">
      <formula>OR($D16&gt;2022,AND($D16&lt;2022,$D16&lt;&gt;""))</formula>
    </cfRule>
  </conditionalFormatting>
  <conditionalFormatting sqref="C16:C20">
    <cfRule type="expression" dxfId="0" priority="4">
      <formula>(#REF!&gt;1)</formula>
    </cfRule>
  </conditionalFormatting>
  <dataValidations count="3">
    <dataValidation type="list" allowBlank="1" showInputMessage="1" showErrorMessage="1" sqref="L9:L30" xr:uid="{FD1A64B2-4865-48DC-A589-1391604DED0A}">
      <formula1>"N/A, FMR, Actual Rent"</formula1>
    </dataValidation>
    <dataValidation type="list" allowBlank="1" showInputMessage="1" showErrorMessage="1" sqref="E9:E30" xr:uid="{1403CD3C-9D4A-4C5F-A889-A6FD4D2EF431}">
      <formula1>"PH, TH, Joint TH &amp; PH-RRH, HMIS, SSO, TRA, PRA, SRA, S+C/SRO"</formula1>
    </dataValidation>
    <dataValidation allowBlank="1" showErrorMessage="1" sqref="A8:V8" xr:uid="{1E69FA02-8D13-4C2C-944B-F0D773168A1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2021-03-06T21:41:50Z</dcterms:created>
  <dcterms:modified xsi:type="dcterms:W3CDTF">2021-05-20T14:01:06Z</dcterms:modified>
</cp:coreProperties>
</file>