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V-500\"/>
    </mc:Choice>
  </mc:AlternateContent>
  <xr:revisionPtr revIDLastSave="0" documentId="13_ncr:1_{5AF40C1C-1475-4E68-9C1A-66FF8647B4AA}" xr6:coauthVersionLast="46" xr6:coauthVersionMax="46" xr10:uidLastSave="{00000000-0000-0000-0000-000000000000}"/>
  <bookViews>
    <workbookView xWindow="-108" yWindow="-108" windowWidth="27288" windowHeight="17664" xr2:uid="{0C9DEDB9-85A4-4CB7-8D6F-0AFB7ABC520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 l="1"/>
  <c r="U29" i="1"/>
  <c r="V28" i="1"/>
  <c r="U28" i="1"/>
  <c r="V27" i="1"/>
  <c r="U27" i="1"/>
  <c r="V26" i="1"/>
  <c r="V25" i="1"/>
  <c r="U25" i="1"/>
  <c r="V24" i="1"/>
  <c r="U24" i="1"/>
  <c r="V23" i="1"/>
  <c r="U23" i="1"/>
  <c r="V22" i="1"/>
  <c r="U22" i="1"/>
  <c r="V21" i="1"/>
  <c r="U21" i="1"/>
  <c r="V20" i="1"/>
  <c r="V19" i="1"/>
  <c r="U19" i="1"/>
  <c r="V18" i="1"/>
  <c r="U18" i="1"/>
  <c r="V17" i="1"/>
  <c r="U17" i="1"/>
  <c r="V16" i="1"/>
  <c r="V15" i="1"/>
  <c r="U15" i="1"/>
  <c r="V14" i="1"/>
  <c r="V13" i="1"/>
  <c r="V12" i="1"/>
  <c r="U12" i="1"/>
  <c r="V11" i="1"/>
  <c r="V10" i="1"/>
  <c r="V9" i="1"/>
  <c r="U9" i="1"/>
  <c r="B5" i="1" l="1"/>
</calcChain>
</file>

<file path=xl/sharedStrings.xml><?xml version="1.0" encoding="utf-8"?>
<sst xmlns="http://schemas.openxmlformats.org/spreadsheetml/2006/main" count="139" uniqueCount="92">
  <si>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</si>
  <si>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</si>
  <si>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</si>
  <si>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</si>
  <si>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</si>
  <si>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</si>
  <si>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</si>
  <si>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</si>
  <si>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</si>
  <si>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</si>
  <si>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</si>
  <si>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</si>
  <si>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</si>
  <si>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</si>
  <si>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</si>
  <si>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</si>
  <si>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</si>
  <si>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</si>
  <si>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</si>
  <si>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</si>
  <si>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</si>
  <si>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</si>
  <si>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</si>
  <si>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</si>
  <si>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</si>
  <si>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</si>
  <si>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</si>
  <si>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</si>
  <si>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NV-500</t>
  </si>
  <si>
    <t xml:space="preserve">Southern Nevada Adult Mental Health Services </t>
  </si>
  <si>
    <t>Stepping Stones</t>
  </si>
  <si>
    <t>NV0005L9T002013</t>
  </si>
  <si>
    <t>PH</t>
  </si>
  <si>
    <t/>
  </si>
  <si>
    <t>San Francisco</t>
  </si>
  <si>
    <t>Las Vegas/Clark County CoC</t>
  </si>
  <si>
    <t>Clark County Social Service</t>
  </si>
  <si>
    <t>United States Veterans Initiative</t>
  </si>
  <si>
    <t>VIP - 2019</t>
  </si>
  <si>
    <t>NV0014L9T002011</t>
  </si>
  <si>
    <t>TH</t>
  </si>
  <si>
    <t>HELP of Southern Nevada</t>
  </si>
  <si>
    <t>Shannon West Homeless Youth Center</t>
  </si>
  <si>
    <t>NV0015L9T002010</t>
  </si>
  <si>
    <t>HELP THEM HOME Combined</t>
  </si>
  <si>
    <t>NV0026L9T002010</t>
  </si>
  <si>
    <t>Nevada Partnership for Homeless Youth</t>
  </si>
  <si>
    <t>NPHY Independent Living Program</t>
  </si>
  <si>
    <t>NV0028L9T002011</t>
  </si>
  <si>
    <t>St. Jude's Ranch for Children</t>
  </si>
  <si>
    <t>Moving Forward</t>
  </si>
  <si>
    <t>NV0034L9T002009</t>
  </si>
  <si>
    <t>A New Start</t>
  </si>
  <si>
    <t>NV0051L9T002008</t>
  </si>
  <si>
    <t>Clark County</t>
  </si>
  <si>
    <t>HMIS Southern Nevada 2019</t>
  </si>
  <si>
    <t>NV0061L9T002008</t>
  </si>
  <si>
    <t>Healthy Living Consolidated</t>
  </si>
  <si>
    <t>NV0071L9T002007</t>
  </si>
  <si>
    <t>New Beginnings</t>
  </si>
  <si>
    <t>NV0078L9T002008</t>
  </si>
  <si>
    <t>A Place Called Home</t>
  </si>
  <si>
    <t>NV0082L9T002007</t>
  </si>
  <si>
    <t>PSH 2019 Consolidated</t>
  </si>
  <si>
    <t>NV0083L9T002006</t>
  </si>
  <si>
    <t>HopeLink of Southern Nevada</t>
  </si>
  <si>
    <t>HomeLink RRH Consolidation 2020</t>
  </si>
  <si>
    <t>NV0104L9T002004</t>
  </si>
  <si>
    <t>Lutheran Social Services of Nevada</t>
  </si>
  <si>
    <t>Welcome H.O.M.E.</t>
  </si>
  <si>
    <t>NV0105L9T002004</t>
  </si>
  <si>
    <t>The Salvation Army, A California Corporation</t>
  </si>
  <si>
    <t>Housing the Homeless</t>
  </si>
  <si>
    <t>NV0106L9T002004</t>
  </si>
  <si>
    <t>STAR PSH</t>
  </si>
  <si>
    <t>NV0113L9T002003</t>
  </si>
  <si>
    <t>STAR TH-RRH Consolidated</t>
  </si>
  <si>
    <t>NV0114L9T002003</t>
  </si>
  <si>
    <t>Joint TH &amp; PH-RRH</t>
  </si>
  <si>
    <t>SN CE Matching</t>
  </si>
  <si>
    <t>NV0117L9T002003</t>
  </si>
  <si>
    <t>SSO</t>
  </si>
  <si>
    <t>Safe Nest: Temporary Assistance for Domestic Crisis, Inc.</t>
  </si>
  <si>
    <t>Operation Fresh Start</t>
  </si>
  <si>
    <t>NV0118L9T002003</t>
  </si>
  <si>
    <t>New Crossings</t>
  </si>
  <si>
    <t>NV0119L9T002003</t>
  </si>
  <si>
    <t>Crossings TH-RRH</t>
  </si>
  <si>
    <t>NV0127L9T002002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</si>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</sst>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E200-DABD-447D-95FA-1FBE25C51DB7}">
  <sheetPr codeName="Sheet251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90</v>
      </c>
      <c r="B5" s="34">
        <f ca="1">SUM(OFFSET(V8,1,0,500,1))</f>
        <v>14507413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52452</v>
      </c>
      <c r="H9" s="23">
        <v>0</v>
      </c>
      <c r="I9" s="23">
        <v>0</v>
      </c>
      <c r="J9" s="23">
        <v>0</v>
      </c>
      <c r="K9" s="24">
        <v>683</v>
      </c>
      <c r="L9" s="25" t="s">
        <v>91</v>
      </c>
      <c r="M9" s="26">
        <v>0</v>
      </c>
      <c r="N9" s="26">
        <v>2</v>
      </c>
      <c r="O9" s="26">
        <v>3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>SUM(M9:T9)</f>
        <v>5</v>
      </c>
      <c r="V9" s="28">
        <f t="shared" ref="V9:V39" si="0">SUM(F9:K9)</f>
        <v>53135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40320</v>
      </c>
      <c r="G10" s="23">
        <v>0</v>
      </c>
      <c r="H10" s="23">
        <v>74570</v>
      </c>
      <c r="I10" s="23">
        <v>0</v>
      </c>
      <c r="J10" s="23">
        <v>0</v>
      </c>
      <c r="K10" s="24">
        <v>7964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0"/>
        <v>122854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40</v>
      </c>
      <c r="F11" s="22">
        <v>0</v>
      </c>
      <c r="G11" s="23">
        <v>0</v>
      </c>
      <c r="H11" s="23">
        <v>78109</v>
      </c>
      <c r="I11" s="23">
        <v>128050</v>
      </c>
      <c r="J11" s="23">
        <v>0</v>
      </c>
      <c r="K11" s="24">
        <v>4123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/>
      <c r="V11" s="28">
        <f t="shared" si="0"/>
        <v>210282</v>
      </c>
    </row>
    <row r="12" spans="1:22" x14ac:dyDescent="0.3">
      <c r="A12" s="19" t="s">
        <v>41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616680</v>
      </c>
      <c r="H12" s="23">
        <v>182695</v>
      </c>
      <c r="I12" s="23">
        <v>0</v>
      </c>
      <c r="J12" s="23">
        <v>0</v>
      </c>
      <c r="K12" s="24">
        <v>34759</v>
      </c>
      <c r="L12" s="25" t="s">
        <v>91</v>
      </c>
      <c r="M12" s="26">
        <v>0</v>
      </c>
      <c r="N12" s="26">
        <v>0</v>
      </c>
      <c r="O12" s="26">
        <v>47</v>
      </c>
      <c r="P12" s="26">
        <v>5</v>
      </c>
      <c r="Q12" s="26">
        <v>1</v>
      </c>
      <c r="R12" s="26">
        <v>0</v>
      </c>
      <c r="S12" s="26">
        <v>0</v>
      </c>
      <c r="T12" s="26">
        <v>0</v>
      </c>
      <c r="U12" s="27">
        <f>SUM(M12:T12)</f>
        <v>53</v>
      </c>
      <c r="V12" s="28">
        <f t="shared" si="0"/>
        <v>834134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40</v>
      </c>
      <c r="F13" s="22">
        <v>0</v>
      </c>
      <c r="G13" s="23">
        <v>0</v>
      </c>
      <c r="H13" s="23">
        <v>172484</v>
      </c>
      <c r="I13" s="23">
        <v>45337</v>
      </c>
      <c r="J13" s="23">
        <v>0</v>
      </c>
      <c r="K13" s="24">
        <v>8389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/>
      <c r="V13" s="28">
        <f t="shared" si="0"/>
        <v>226210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40</v>
      </c>
      <c r="F14" s="22">
        <v>58380</v>
      </c>
      <c r="G14" s="23">
        <v>0</v>
      </c>
      <c r="H14" s="23">
        <v>77077</v>
      </c>
      <c r="I14" s="23">
        <v>25027</v>
      </c>
      <c r="J14" s="23">
        <v>0</v>
      </c>
      <c r="K14" s="24">
        <v>14623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/>
      <c r="V14" s="28">
        <f t="shared" si="0"/>
        <v>175107</v>
      </c>
    </row>
    <row r="15" spans="1:22" x14ac:dyDescent="0.3">
      <c r="A15" s="19" t="s">
        <v>41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467556</v>
      </c>
      <c r="H15" s="23">
        <v>173888</v>
      </c>
      <c r="I15" s="23">
        <v>0</v>
      </c>
      <c r="J15" s="23">
        <v>0</v>
      </c>
      <c r="K15" s="24">
        <v>12273</v>
      </c>
      <c r="L15" s="25" t="s">
        <v>91</v>
      </c>
      <c r="M15" s="26">
        <v>0</v>
      </c>
      <c r="N15" s="26">
        <v>0</v>
      </c>
      <c r="O15" s="26">
        <v>11</v>
      </c>
      <c r="P15" s="26">
        <v>7</v>
      </c>
      <c r="Q15" s="26">
        <v>9</v>
      </c>
      <c r="R15" s="26">
        <v>3</v>
      </c>
      <c r="S15" s="26">
        <v>0</v>
      </c>
      <c r="T15" s="26">
        <v>0</v>
      </c>
      <c r="U15" s="27">
        <f>SUM(M15:T15)</f>
        <v>30</v>
      </c>
      <c r="V15" s="28">
        <f t="shared" si="0"/>
        <v>653717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850254</v>
      </c>
      <c r="K16" s="24">
        <v>9900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/>
      <c r="V16" s="28">
        <f t="shared" si="0"/>
        <v>860154</v>
      </c>
    </row>
    <row r="17" spans="1:22" x14ac:dyDescent="0.3">
      <c r="A17" s="19" t="s">
        <v>54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1495452</v>
      </c>
      <c r="H17" s="23">
        <v>207133</v>
      </c>
      <c r="I17" s="23">
        <v>0</v>
      </c>
      <c r="J17" s="23">
        <v>0</v>
      </c>
      <c r="K17" s="24">
        <v>131863</v>
      </c>
      <c r="L17" s="25" t="s">
        <v>91</v>
      </c>
      <c r="M17" s="26">
        <v>0</v>
      </c>
      <c r="N17" s="26">
        <v>0</v>
      </c>
      <c r="O17" s="26">
        <v>133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>SUM(M17:T17)</f>
        <v>133</v>
      </c>
      <c r="V17" s="28">
        <f t="shared" si="0"/>
        <v>1834448</v>
      </c>
    </row>
    <row r="18" spans="1:22" x14ac:dyDescent="0.3">
      <c r="A18" s="19" t="s">
        <v>54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1540428</v>
      </c>
      <c r="H18" s="23">
        <v>0</v>
      </c>
      <c r="I18" s="23">
        <v>0</v>
      </c>
      <c r="J18" s="23">
        <v>0</v>
      </c>
      <c r="K18" s="24">
        <v>97012</v>
      </c>
      <c r="L18" s="25" t="s">
        <v>91</v>
      </c>
      <c r="M18" s="26">
        <v>0</v>
      </c>
      <c r="N18" s="26">
        <v>0</v>
      </c>
      <c r="O18" s="26">
        <v>137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>SUM(M18:T18)</f>
        <v>137</v>
      </c>
      <c r="V18" s="28">
        <f t="shared" si="0"/>
        <v>1637440</v>
      </c>
    </row>
    <row r="19" spans="1:22" x14ac:dyDescent="0.3">
      <c r="A19" s="19" t="s">
        <v>49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0</v>
      </c>
      <c r="G19" s="23">
        <v>102312</v>
      </c>
      <c r="H19" s="23">
        <v>93800</v>
      </c>
      <c r="I19" s="23">
        <v>0</v>
      </c>
      <c r="J19" s="23">
        <v>0</v>
      </c>
      <c r="K19" s="24">
        <v>13212</v>
      </c>
      <c r="L19" s="25" t="s">
        <v>91</v>
      </c>
      <c r="M19" s="26">
        <v>0</v>
      </c>
      <c r="N19" s="26">
        <v>0</v>
      </c>
      <c r="O19" s="26">
        <v>3</v>
      </c>
      <c r="P19" s="26">
        <v>5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8</v>
      </c>
      <c r="V19" s="28">
        <f t="shared" si="0"/>
        <v>209324</v>
      </c>
    </row>
    <row r="20" spans="1:22" x14ac:dyDescent="0.3">
      <c r="A20" s="19" t="s">
        <v>37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682629</v>
      </c>
      <c r="G20" s="23">
        <v>0</v>
      </c>
      <c r="H20" s="23">
        <v>300656</v>
      </c>
      <c r="I20" s="23">
        <v>275250</v>
      </c>
      <c r="J20" s="23">
        <v>0</v>
      </c>
      <c r="K20" s="24">
        <v>71761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/>
      <c r="V20" s="28">
        <f t="shared" si="0"/>
        <v>1330296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521532</v>
      </c>
      <c r="H21" s="23">
        <v>213713</v>
      </c>
      <c r="I21" s="23">
        <v>0</v>
      </c>
      <c r="J21" s="23">
        <v>0</v>
      </c>
      <c r="K21" s="24">
        <v>63170</v>
      </c>
      <c r="L21" s="25" t="s">
        <v>91</v>
      </c>
      <c r="M21" s="26">
        <v>0</v>
      </c>
      <c r="N21" s="26">
        <v>0</v>
      </c>
      <c r="O21" s="26">
        <v>4</v>
      </c>
      <c r="P21" s="26">
        <v>19</v>
      </c>
      <c r="Q21" s="26">
        <v>11</v>
      </c>
      <c r="R21" s="26">
        <v>0</v>
      </c>
      <c r="S21" s="26">
        <v>0</v>
      </c>
      <c r="T21" s="26">
        <v>0</v>
      </c>
      <c r="U21" s="27">
        <f>SUM(M21:T21)</f>
        <v>34</v>
      </c>
      <c r="V21" s="28">
        <f t="shared" si="0"/>
        <v>798415</v>
      </c>
    </row>
    <row r="22" spans="1:22" x14ac:dyDescent="0.3">
      <c r="A22" s="19" t="s">
        <v>68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273204</v>
      </c>
      <c r="H22" s="23">
        <v>55516</v>
      </c>
      <c r="I22" s="23">
        <v>0</v>
      </c>
      <c r="J22" s="23">
        <v>0</v>
      </c>
      <c r="K22" s="24">
        <v>0</v>
      </c>
      <c r="L22" s="25" t="s">
        <v>91</v>
      </c>
      <c r="M22" s="26">
        <v>0</v>
      </c>
      <c r="N22" s="26">
        <v>0</v>
      </c>
      <c r="O22" s="26">
        <v>6</v>
      </c>
      <c r="P22" s="26">
        <v>15</v>
      </c>
      <c r="Q22" s="26">
        <v>0</v>
      </c>
      <c r="R22" s="26">
        <v>0</v>
      </c>
      <c r="S22" s="26">
        <v>0</v>
      </c>
      <c r="T22" s="26">
        <v>0</v>
      </c>
      <c r="U22" s="27">
        <f>SUM(M22:T22)</f>
        <v>21</v>
      </c>
      <c r="V22" s="28">
        <f t="shared" si="0"/>
        <v>328720</v>
      </c>
    </row>
    <row r="23" spans="1:22" x14ac:dyDescent="0.3">
      <c r="A23" s="19" t="s">
        <v>71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254664</v>
      </c>
      <c r="H23" s="23">
        <v>39340</v>
      </c>
      <c r="I23" s="23">
        <v>0</v>
      </c>
      <c r="J23" s="23">
        <v>0</v>
      </c>
      <c r="K23" s="24">
        <v>22502</v>
      </c>
      <c r="L23" s="25" t="s">
        <v>91</v>
      </c>
      <c r="M23" s="26">
        <v>0</v>
      </c>
      <c r="N23" s="26">
        <v>20</v>
      </c>
      <c r="O23" s="26">
        <v>6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>SUM(M23:T23)</f>
        <v>26</v>
      </c>
      <c r="V23" s="28">
        <f t="shared" si="0"/>
        <v>316506</v>
      </c>
    </row>
    <row r="24" spans="1:22" x14ac:dyDescent="0.3">
      <c r="A24" s="19" t="s">
        <v>54</v>
      </c>
      <c r="B24" s="19" t="s">
        <v>74</v>
      </c>
      <c r="C24" s="20" t="s">
        <v>75</v>
      </c>
      <c r="D24" s="20">
        <v>2022</v>
      </c>
      <c r="E24" s="21" t="s">
        <v>32</v>
      </c>
      <c r="F24" s="22">
        <v>0</v>
      </c>
      <c r="G24" s="23">
        <v>1161948</v>
      </c>
      <c r="H24" s="23">
        <v>519603</v>
      </c>
      <c r="I24" s="23">
        <v>0</v>
      </c>
      <c r="J24" s="23">
        <v>0</v>
      </c>
      <c r="K24" s="24">
        <v>116922</v>
      </c>
      <c r="L24" s="25" t="s">
        <v>91</v>
      </c>
      <c r="M24" s="26">
        <v>0</v>
      </c>
      <c r="N24" s="26">
        <v>28</v>
      </c>
      <c r="O24" s="26">
        <v>68</v>
      </c>
      <c r="P24" s="26">
        <v>7</v>
      </c>
      <c r="Q24" s="26">
        <v>2</v>
      </c>
      <c r="R24" s="26">
        <v>0</v>
      </c>
      <c r="S24" s="26">
        <v>0</v>
      </c>
      <c r="T24" s="26">
        <v>0</v>
      </c>
      <c r="U24" s="27">
        <f>SUM(M24:T24)</f>
        <v>105</v>
      </c>
      <c r="V24" s="28">
        <f t="shared" si="0"/>
        <v>1798473</v>
      </c>
    </row>
    <row r="25" spans="1:22" x14ac:dyDescent="0.3">
      <c r="A25" s="19" t="s">
        <v>54</v>
      </c>
      <c r="B25" s="19" t="s">
        <v>76</v>
      </c>
      <c r="C25" s="20" t="s">
        <v>77</v>
      </c>
      <c r="D25" s="20">
        <v>2022</v>
      </c>
      <c r="E25" s="21" t="s">
        <v>78</v>
      </c>
      <c r="F25" s="22">
        <v>205740</v>
      </c>
      <c r="G25" s="23">
        <v>1045860</v>
      </c>
      <c r="H25" s="23">
        <v>402795</v>
      </c>
      <c r="I25" s="23">
        <v>0</v>
      </c>
      <c r="J25" s="23">
        <v>0</v>
      </c>
      <c r="K25" s="24">
        <v>97389</v>
      </c>
      <c r="L25" s="25" t="s">
        <v>91</v>
      </c>
      <c r="M25" s="26">
        <v>0</v>
      </c>
      <c r="N25" s="26">
        <v>22</v>
      </c>
      <c r="O25" s="26">
        <v>63</v>
      </c>
      <c r="P25" s="26">
        <v>5</v>
      </c>
      <c r="Q25" s="26">
        <v>2</v>
      </c>
      <c r="R25" s="26">
        <v>1</v>
      </c>
      <c r="S25" s="26">
        <v>0</v>
      </c>
      <c r="T25" s="26">
        <v>0</v>
      </c>
      <c r="U25" s="27">
        <f>SUM(M25:T25)</f>
        <v>93</v>
      </c>
      <c r="V25" s="28">
        <f t="shared" si="0"/>
        <v>1751784</v>
      </c>
    </row>
    <row r="26" spans="1:22" x14ac:dyDescent="0.3">
      <c r="A26" s="19" t="s">
        <v>41</v>
      </c>
      <c r="B26" s="19" t="s">
        <v>79</v>
      </c>
      <c r="C26" s="20" t="s">
        <v>80</v>
      </c>
      <c r="D26" s="20">
        <v>2022</v>
      </c>
      <c r="E26" s="21" t="s">
        <v>81</v>
      </c>
      <c r="F26" s="22">
        <v>0</v>
      </c>
      <c r="G26" s="23">
        <v>0</v>
      </c>
      <c r="H26" s="23">
        <v>184093</v>
      </c>
      <c r="I26" s="23">
        <v>0</v>
      </c>
      <c r="J26" s="23">
        <v>0</v>
      </c>
      <c r="K26" s="24">
        <v>18409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/>
      <c r="V26" s="28">
        <f t="shared" si="0"/>
        <v>202502</v>
      </c>
    </row>
    <row r="27" spans="1:22" x14ac:dyDescent="0.3">
      <c r="A27" s="19" t="s">
        <v>82</v>
      </c>
      <c r="B27" s="19" t="s">
        <v>83</v>
      </c>
      <c r="C27" s="20" t="s">
        <v>84</v>
      </c>
      <c r="D27" s="20">
        <v>2022</v>
      </c>
      <c r="E27" s="21" t="s">
        <v>32</v>
      </c>
      <c r="F27" s="22">
        <v>0</v>
      </c>
      <c r="G27" s="23">
        <v>233232</v>
      </c>
      <c r="H27" s="23">
        <v>72612</v>
      </c>
      <c r="I27" s="23">
        <v>0</v>
      </c>
      <c r="J27" s="23">
        <v>0</v>
      </c>
      <c r="K27" s="24">
        <v>0</v>
      </c>
      <c r="L27" s="25" t="s">
        <v>91</v>
      </c>
      <c r="M27" s="26">
        <v>0</v>
      </c>
      <c r="N27" s="26">
        <v>0</v>
      </c>
      <c r="O27" s="26">
        <v>4</v>
      </c>
      <c r="P27" s="26">
        <v>8</v>
      </c>
      <c r="Q27" s="26">
        <v>4</v>
      </c>
      <c r="R27" s="26">
        <v>0</v>
      </c>
      <c r="S27" s="26">
        <v>0</v>
      </c>
      <c r="T27" s="26">
        <v>0</v>
      </c>
      <c r="U27" s="27">
        <f>SUM(M27:T27)</f>
        <v>16</v>
      </c>
      <c r="V27" s="28">
        <f t="shared" si="0"/>
        <v>305844</v>
      </c>
    </row>
    <row r="28" spans="1:22" x14ac:dyDescent="0.3">
      <c r="A28" s="19" t="s">
        <v>49</v>
      </c>
      <c r="B28" s="19" t="s">
        <v>85</v>
      </c>
      <c r="C28" s="20" t="s">
        <v>86</v>
      </c>
      <c r="D28" s="20">
        <v>2022</v>
      </c>
      <c r="E28" s="21" t="s">
        <v>32</v>
      </c>
      <c r="F28" s="22">
        <v>0</v>
      </c>
      <c r="G28" s="23">
        <v>211128</v>
      </c>
      <c r="H28" s="23">
        <v>119100</v>
      </c>
      <c r="I28" s="23">
        <v>0</v>
      </c>
      <c r="J28" s="23">
        <v>0</v>
      </c>
      <c r="K28" s="24">
        <v>29507</v>
      </c>
      <c r="L28" s="25" t="s">
        <v>91</v>
      </c>
      <c r="M28" s="26">
        <v>0</v>
      </c>
      <c r="N28" s="26">
        <v>0</v>
      </c>
      <c r="O28" s="26">
        <v>5</v>
      </c>
      <c r="P28" s="26">
        <v>7</v>
      </c>
      <c r="Q28" s="26">
        <v>3</v>
      </c>
      <c r="R28" s="26">
        <v>0</v>
      </c>
      <c r="S28" s="26">
        <v>0</v>
      </c>
      <c r="T28" s="26">
        <v>0</v>
      </c>
      <c r="U28" s="27">
        <f>SUM(M28:T28)</f>
        <v>15</v>
      </c>
      <c r="V28" s="28">
        <f t="shared" si="0"/>
        <v>359735</v>
      </c>
    </row>
    <row r="29" spans="1:22" x14ac:dyDescent="0.3">
      <c r="A29" s="19" t="s">
        <v>49</v>
      </c>
      <c r="B29" s="19" t="s">
        <v>87</v>
      </c>
      <c r="C29" s="20" t="s">
        <v>88</v>
      </c>
      <c r="D29" s="20">
        <v>2022</v>
      </c>
      <c r="E29" s="21" t="s">
        <v>78</v>
      </c>
      <c r="F29" s="22">
        <v>0</v>
      </c>
      <c r="G29" s="23">
        <v>168660</v>
      </c>
      <c r="H29" s="23">
        <v>197500</v>
      </c>
      <c r="I29" s="23">
        <v>97500</v>
      </c>
      <c r="J29" s="23">
        <v>0</v>
      </c>
      <c r="K29" s="24">
        <v>34673</v>
      </c>
      <c r="L29" s="25" t="s">
        <v>91</v>
      </c>
      <c r="M29" s="26">
        <v>0</v>
      </c>
      <c r="N29" s="26">
        <v>0</v>
      </c>
      <c r="O29" s="26">
        <v>15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>SUM(M29:T29)</f>
        <v>15</v>
      </c>
      <c r="V29" s="28">
        <f t="shared" si="0"/>
        <v>498333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ref="U30:U39" si="1">SUM(M30:T30)</f>
        <v>0</v>
      </c>
      <c r="V30" s="28">
        <f t="shared" si="0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1"/>
        <v>0</v>
      </c>
      <c r="V31" s="28">
        <f t="shared" si="0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1"/>
        <v>0</v>
      </c>
      <c r="V32" s="28">
        <f t="shared" si="0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1"/>
        <v>0</v>
      </c>
      <c r="V33" s="28">
        <f t="shared" si="0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1"/>
        <v>0</v>
      </c>
      <c r="V34" s="28">
        <f t="shared" si="0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1"/>
        <v>0</v>
      </c>
      <c r="V35" s="28">
        <f t="shared" si="0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1"/>
        <v>0</v>
      </c>
      <c r="V36" s="28">
        <f t="shared" si="0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1"/>
        <v>0</v>
      </c>
      <c r="V37" s="28">
        <f t="shared" si="0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1"/>
        <v>0</v>
      </c>
      <c r="V38" s="28">
        <f t="shared" si="0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1"/>
        <v>0</v>
      </c>
      <c r="V39" s="28">
        <f t="shared" si="0"/>
        <v>0</v>
      </c>
    </row>
  </sheetData>
  <autoFilter ref="A8:V8" xr:uid="{48D73D3F-FC53-40A2-81EC-5DDCD5C66271}"/>
  <conditionalFormatting sqref="V9:V29">
    <cfRule type="cellIs" dxfId="6" priority="8" operator="lessThan">
      <formula>0</formula>
    </cfRule>
  </conditionalFormatting>
  <conditionalFormatting sqref="V9:V29">
    <cfRule type="expression" dxfId="5" priority="7">
      <formula>#REF!&lt;0</formula>
    </cfRule>
  </conditionalFormatting>
  <conditionalFormatting sqref="D9:D29">
    <cfRule type="expression" dxfId="4" priority="5">
      <formula>OR($D9&gt;2022,AND($D9&lt;2022,$D9&lt;&gt;""))</formula>
    </cfRule>
  </conditionalFormatting>
  <conditionalFormatting sqref="V30:V39">
    <cfRule type="cellIs" dxfId="3" priority="4" operator="lessThan">
      <formula>0</formula>
    </cfRule>
  </conditionalFormatting>
  <conditionalFormatting sqref="V30:V39">
    <cfRule type="expression" dxfId="2" priority="2">
      <formula>#REF!&lt;0</formula>
    </cfRule>
  </conditionalFormatting>
  <conditionalFormatting sqref="D30:D39">
    <cfRule type="expression" dxfId="1" priority="1">
      <formula>OR($D30&gt;2022,AND($D30&lt;2022,$D30&lt;&gt;""))</formula>
    </cfRule>
  </conditionalFormatting>
  <conditionalFormatting sqref="C9:C39">
    <cfRule type="expression" dxfId="0" priority="9">
      <formula>(#REF!&gt;1)</formula>
    </cfRule>
  </conditionalFormatting>
  <dataValidations count="3">
    <dataValidation type="list" allowBlank="1" showInputMessage="1" showErrorMessage="1" sqref="L9:L39" xr:uid="{0FAFF6A3-E067-4BD1-B772-018A142CCBB5}">
      <formula1>"N/A, FMR, Actual Rent"</formula1>
    </dataValidation>
    <dataValidation type="list" allowBlank="1" showInputMessage="1" showErrorMessage="1" sqref="E9:E39" xr:uid="{59652FFA-0D22-4BFB-B4A2-CCD952BE5AD5}">
      <formula1>"PH, TH, Joint TH &amp; PH-RRH, HMIS, SSO, TRA, PRA, SRA, S+C/SRO"</formula1>
    </dataValidation>
    <dataValidation allowBlank="1" showErrorMessage="1" sqref="A8:V8" xr:uid="{71A73D50-7090-4CA6-B0B1-807DED76A9E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2021-03-06T21:41:50Z</dcterms:created>
  <dcterms:modified xsi:type="dcterms:W3CDTF">2021-05-20T14:01:06Z</dcterms:modified>
</cp:coreProperties>
</file>